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calcChain.xml" ContentType="application/vnd.openxmlformats-officedocument.spreadsheetml.calcChain+xml"/>
  <Override PartName="/xl/worksheets/sheet31.xml" ContentType="application/vnd.openxmlformats-officedocument.spreadsheetml.worksheet+xml"/>
  <Override PartName="/xl/tables/table91.xml" ContentType="application/vnd.openxmlformats-officedocument.spreadsheetml.table+xml"/>
  <Override PartName="/xl/tables/table82.xml" ContentType="application/vnd.openxmlformats-officedocument.spreadsheetml.table+xml"/>
  <Override PartName="/xl/tables/table113.xml" ContentType="application/vnd.openxmlformats-officedocument.spreadsheetml.table+xml"/>
  <Override PartName="/xl/tables/table104.xml" ContentType="application/vnd.openxmlformats-officedocument.spreadsheetml.table+xml"/>
  <Override PartName="/xl/sharedStrings.xml" ContentType="application/vnd.openxmlformats-officedocument.spreadsheetml.sharedStrings+xml"/>
  <Override PartName="/xl/worksheets/sheet22.xml" ContentType="application/vnd.openxmlformats-officedocument.spreadsheetml.worksheet+xml"/>
  <Override PartName="/xl/tables/table75.xml" ContentType="application/vnd.openxmlformats-officedocument.spreadsheetml.table+xml"/>
  <Override PartName="/xl/tables/table26.xml" ContentType="application/vnd.openxmlformats-officedocument.spreadsheetml.table+xml"/>
  <Override PartName="/xl/tables/table67.xml" ContentType="application/vnd.openxmlformats-officedocument.spreadsheetml.table+xml"/>
  <Override PartName="/xl/tables/table18.xml" ContentType="application/vnd.openxmlformats-officedocument.spreadsheetml.table+xml"/>
  <Override PartName="/xl/tables/table59.xml" ContentType="application/vnd.openxmlformats-officedocument.spreadsheetml.table+xml"/>
  <Override PartName="/xl/tables/table410.xml" ContentType="application/vnd.openxmlformats-officedocument.spreadsheetml.table+xml"/>
  <Override PartName="/xl/tables/table311.xml" ContentType="application/vnd.openxmlformats-officedocument.spreadsheetml.table+xml"/>
  <Override PartName="/xl/worksheets/sheet13.xml" ContentType="application/vnd.openxmlformats-officedocument.spreadsheetml.worksheet+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xl/worksheets/sheet44.xml" ContentType="application/vnd.openxmlformats-officedocument.spreadsheetml.worksheet+xml"/>
  <Override PartName="/xl/tables/table1212.xml" ContentType="application/vnd.openxmlformats-officedocument.spreadsheetml.table+xml"/>
  <Override PartName="/xl/drawings/drawing11.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customXml/item13.xml" ContentType="application/xml"/>
  <Override PartName="/customXml/itemProps1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filterPrivacy="1"/>
  <xr:revisionPtr revIDLastSave="0" documentId="13_ncr:1_{E7DF17A7-3D63-4929-9A6C-1D3A6726F8ED}" xr6:coauthVersionLast="47" xr6:coauthVersionMax="47" xr10:uidLastSave="{00000000-0000-0000-0000-000000000000}"/>
  <bookViews>
    <workbookView xWindow="-120" yWindow="-120" windowWidth="29040" windowHeight="17640" activeTab="1" xr2:uid="{00000000-000D-0000-FFFF-FFFF00000000}"/>
  </bookViews>
  <sheets>
    <sheet name="開始" sheetId="5" r:id="rId1"/>
    <sheet name="支出" sheetId="1" r:id="rId2"/>
    <sheet name="収入" sheetId="2" r:id="rId3"/>
    <sheet name="利益 - 損失の概要​​"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3" l="1"/>
  <c r="C1" i="2"/>
  <c r="B1" i="3"/>
  <c r="B1" i="2"/>
  <c r="C32" i="1" l="1"/>
  <c r="D32" i="1"/>
  <c r="G24" i="1"/>
  <c r="H24" i="1"/>
  <c r="C25" i="1"/>
  <c r="D25" i="1"/>
  <c r="G19" i="1"/>
  <c r="H19" i="1"/>
  <c r="C19" i="1"/>
  <c r="D19" i="1"/>
  <c r="G11" i="1"/>
  <c r="H11" i="1"/>
  <c r="C11" i="1"/>
  <c r="D11" i="1"/>
  <c r="H4" i="1" l="1"/>
  <c r="G4" i="1"/>
  <c r="C6" i="3" s="1"/>
  <c r="F7" i="2"/>
  <c r="F8" i="2"/>
  <c r="F9" i="2"/>
  <c r="F13" i="2"/>
  <c r="F14" i="2"/>
  <c r="F15" i="2"/>
  <c r="F19" i="2"/>
  <c r="F20" i="2"/>
  <c r="F21" i="2"/>
  <c r="F25" i="2"/>
  <c r="F26" i="2"/>
  <c r="F27" i="2"/>
  <c r="F28" i="2"/>
  <c r="G7" i="2"/>
  <c r="G8" i="2"/>
  <c r="G9" i="2"/>
  <c r="G13" i="2"/>
  <c r="G14" i="2"/>
  <c r="G15" i="2"/>
  <c r="G19" i="2"/>
  <c r="G20" i="2"/>
  <c r="G21" i="2"/>
  <c r="G25" i="2"/>
  <c r="G26" i="2"/>
  <c r="G27" i="2"/>
  <c r="G28" i="2"/>
  <c r="G29" i="2" l="1"/>
  <c r="F22" i="2"/>
  <c r="F29" i="2"/>
  <c r="G22" i="2"/>
  <c r="G16" i="2"/>
  <c r="F16" i="2"/>
  <c r="F10" i="2"/>
  <c r="G10" i="2"/>
  <c r="D6" i="3"/>
  <c r="G4" i="2" l="1"/>
  <c r="C5" i="3"/>
  <c r="C8" i="3" s="1"/>
  <c r="F4" i="2"/>
  <c r="D5" i="3" s="1"/>
  <c r="D8" i="3" l="1"/>
</calcChain>
</file>

<file path=xl/sharedStrings.xml><?xml version="1.0" encoding="utf-8"?>
<sst xmlns="http://schemas.openxmlformats.org/spreadsheetml/2006/main" count="149" uniqueCount="98">
  <si>
    <t>このテンプレートについて</t>
  </si>
  <si>
    <t>このイベント予算ブックを使用して、イベントで発生した支出とイベントから得られた収入の記録を付けます。</t>
  </si>
  <si>
    <t>イベント名を入力し、表で、支出ワークシートと収入ワークシートに詳細情報を入力します。</t>
  </si>
  <si>
    <t>支出合計と収入合計は自動計算されます。</t>
  </si>
  <si>
    <t>損益の概要とグラフは、損益概要ワークシートで自動更新されます。</t>
  </si>
  <si>
    <t>注:  </t>
  </si>
  <si>
    <t xml:space="preserve">各ワークシートの列 A に詳細な手順が記載されています。このテキストは意図的に表示されません。テキストを削除するには、列 A を選択し、[削除] を選択します。 </t>
  </si>
  <si>
    <t>表の詳細については、表内で Shift キーを押し、F10 キーを押して、[表] オプションを選択し、[代替テキスト] を選択します。</t>
  </si>
  <si>
    <t>支出合計ラベルは右のセルに、予算ラベルはセル G3 に、そして実績はセル H3 に表示されます。</t>
  </si>
  <si>
    <t>セル G4 の支出予算合計とセル H4 の支出実績合計は自動計算されます。次の指示はセル A6 に表示されます。</t>
  </si>
  <si>
    <t>表で、右のセルから始めて会場費を入力し、セル F6 から始めて軽食費を入力します。次の指示はセル A13 に表示されます。</t>
  </si>
  <si>
    <t>表で、右のセルから始めて飾りつけ費を入力し、セル F13 から始めてプログラム費を入力します。次の指示はセル A21 に表示されます。</t>
  </si>
  <si>
    <t>表で、右のセルから始めて宣伝費を入力し、セル F21 から始めて賞品費を入力します。次の指示はセル A27 に表示されます。</t>
  </si>
  <si>
    <t>表で、右のセルから始めて雑費を入力します。</t>
  </si>
  <si>
    <t>イベント予算</t>
  </si>
  <si>
    <t>支出合計</t>
  </si>
  <si>
    <t>会場</t>
  </si>
  <si>
    <t>会議室、ホール手数料</t>
  </si>
  <si>
    <t>会場スタッフ</t>
  </si>
  <si>
    <t>機器</t>
  </si>
  <si>
    <t>テーブルと椅子</t>
  </si>
  <si>
    <t>飾りつけ</t>
  </si>
  <si>
    <t>花</t>
  </si>
  <si>
    <t>キャンドル</t>
  </si>
  <si>
    <t>照明</t>
  </si>
  <si>
    <t>風船</t>
  </si>
  <si>
    <t>紙</t>
  </si>
  <si>
    <t>宣伝</t>
  </si>
  <si>
    <t>グラフィック アート</t>
  </si>
  <si>
    <t>コピー/印刷</t>
  </si>
  <si>
    <t>送料</t>
  </si>
  <si>
    <t>その他</t>
  </si>
  <si>
    <t>電話料金</t>
  </si>
  <si>
    <t>交通費</t>
  </si>
  <si>
    <t>事務用具</t>
  </si>
  <si>
    <t>Fax サービス</t>
  </si>
  <si>
    <t>予算</t>
  </si>
  <si>
    <t>見積</t>
  </si>
  <si>
    <t>実績</t>
  </si>
  <si>
    <t>実際</t>
  </si>
  <si>
    <t>軽食</t>
  </si>
  <si>
    <t>食べ物</t>
  </si>
  <si>
    <t>飲み物</t>
  </si>
  <si>
    <t>テーブルクロス等</t>
  </si>
  <si>
    <t>スタッフ、心づけ</t>
  </si>
  <si>
    <t>プログラム</t>
  </si>
  <si>
    <t>パフォーマー</t>
  </si>
  <si>
    <t>スピーカー</t>
  </si>
  <si>
    <t>旅費</t>
  </si>
  <si>
    <t>ホテル</t>
  </si>
  <si>
    <t>賞品</t>
  </si>
  <si>
    <t>リボン/銘板/トロフィー</t>
  </si>
  <si>
    <t>プレゼント</t>
  </si>
  <si>
    <t>このワークシートにある個別のテーブルの各カテゴリに収入予算と収入実績を入力します。このワークシートのタイトルは右のセルで自動的に更新されます。サブタイトルはセル G1 に表示されます。このワークシートの使用方法に関する役立つ説明がこの列にある各セルに表示されます。次の指示はセル A3 に表示されます。</t>
  </si>
  <si>
    <t>収入合計ラベルは右のセルに、予算ラベルはセル F3 に、そして実績はセル G3 に表示されます。</t>
  </si>
  <si>
    <t>収入予算合計はセル F4 で自動計算され、収入実績合計は G4 で自動計算されます。</t>
  </si>
  <si>
    <t>入場料ラベルは右のセルに表示されます。</t>
  </si>
  <si>
    <t>表で、右のセルから初めて入場者数の見積もりと実際の数をチケットの値段とともに入力します。入場料からの収入予算と収入実績も自動計算されます。次の指示はセル A11 に表示されます。</t>
  </si>
  <si>
    <t>プログラム内の広告ラベルは右のセルに表示されます。</t>
  </si>
  <si>
    <t>表で、右のセルから初めてプログラム内の広告数の見積もりと実際の数を広告の価格とともに入力します。広告からの収入予算と収入実績も自動計算されます。次の指示はセル A17 に表示されます。</t>
  </si>
  <si>
    <t>出展者または出店業者のラベルでは、右のセルに表示されます。</t>
  </si>
  <si>
    <t>表で、右のセルから初めて出展者と出展業者の見積もり数と実際の数をブース料金とともに入力します。収入予算と収入実績も自動計算されます。次の指示はセル A23 に表示されます。</t>
  </si>
  <si>
    <t>アイテムの販売ラベルは右のセルに表示されます。</t>
  </si>
  <si>
    <t>表で、右のセルから初めてアイテムの販売数の見積もりと実際の数をアイテム価格とともに入力します。収入予算と収入実績も自動計算されます。</t>
  </si>
  <si>
    <t>収入合計</t>
  </si>
  <si>
    <t>入場者</t>
  </si>
  <si>
    <t>見積もり数</t>
  </si>
  <si>
    <t>プログラム内の広告</t>
  </si>
  <si>
    <t>出展者/出店業者</t>
  </si>
  <si>
    <t>アイテムの販売</t>
  </si>
  <si>
    <t>実際の数</t>
  </si>
  <si>
    <t>種類</t>
  </si>
  <si>
    <t>大人</t>
  </si>
  <si>
    <t>子供</t>
  </si>
  <si>
    <t>表/裏表紙</t>
  </si>
  <si>
    <t>1/2 ページ</t>
  </si>
  <si>
    <t>1/4 ページ</t>
  </si>
  <si>
    <t>ブース大</t>
  </si>
  <si>
    <t>ブース中</t>
  </si>
  <si>
    <t>ブース小</t>
  </si>
  <si>
    <t>項目</t>
  </si>
  <si>
    <t>価格</t>
  </si>
  <si>
    <t>収入予算</t>
  </si>
  <si>
    <t>収入</t>
  </si>
  <si>
    <t>収入実績</t>
  </si>
  <si>
    <t>損失の概要と収入合計と支出合計を示すグラフはこのワークシートで自動更新されます。このワークシートのタイトルは右のセルで自動的に更新されます。サブタイトルはセル G1 と G2 に表示されます。このワークシートの使用方法に関する役立つ説明がこの列にある各セルに表示されます。次の指示はセル A3 に表示されます。</t>
  </si>
  <si>
    <t>収入予算と支出予算、収入実績と支出実績との比較を示す横棒グラフはセル E3 に表示されます。</t>
  </si>
  <si>
    <t>右のセルから始まる予算概要テーブルは自動的に更新されます。次の指示はセル A8 に表示されます。</t>
  </si>
  <si>
    <t>予算の損益合計はセル C8 で自動計算され、実績の損益合計はセル D8 で自動計算されます。</t>
  </si>
  <si>
    <t xml:space="preserve"> 合計</t>
  </si>
  <si>
    <t>利益合計
(または損失合計)</t>
  </si>
  <si>
    <t>収入予算と支出予算、収入実績と支出実績との比較を示す横棒グラフはこのセルに表示されます。</t>
  </si>
  <si>
    <t xml:space="preserve">利益 </t>
  </si>
  <si>
    <t>損失の概要</t>
  </si>
  <si>
    <t>支出</t>
    <phoneticPr fontId="1" type="noConversion"/>
  </si>
  <si>
    <t>集計</t>
    <phoneticPr fontId="1" type="noConversion"/>
  </si>
  <si>
    <t>イベント名</t>
    <phoneticPr fontId="1" type="noConversion"/>
  </si>
  <si>
    <t>それぞれのカテゴリについて、支出予算と支出実績をそれぞれの表に入力します。このワークシートや他のワークシートのタイトルをカスタマイズするには、セル C1 にイベントの名前を入力します。このワークシートのサブタイトルはセル H1 に表示されます。このワークシートの使用方法に関する役立つ説明がこの列にある各セルに表示されます。次の指示はセル A3 に表示されます。</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</si>
</sst>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quot;¥&quot;* #,##0_ ;_ &quot;¥&quot;* \-#,##0_ ;_ &quot;¥&quot;* &quot;-&quot;_ ;_ @_ "/>
    <numFmt numFmtId="44" formatCode="_ &quot;¥&quot;* #,##0.00_ ;_ &quot;¥&quot;* \-#,##0.00_ ;_ &quot;¥&quot;* &quot;-&quot;??_ ;_ @_ "/>
    <numFmt numFmtId="176" formatCode="_(* #,##0_);_(* \(#,##0\);_(* &quot;-&quot;_);_(@_)"/>
    <numFmt numFmtId="177" formatCode="_(* #,##0.00_);_(* \(#,##0.00\);_(* &quot;-&quot;??_);_(@_)"/>
    <numFmt numFmtId="178" formatCode=";;;"/>
    <numFmt numFmtId="179" formatCode="&quot;¥&quot;#,##0.00_);[Red]\(&quot;¥&quot;#,##0.00\)"/>
  </numFmts>
  <fonts count="50" x14ac:knownFonts="1">
    <font>
      <sz val="10"/>
      <name val="Meiryo UI"/>
      <family val="2"/>
    </font>
    <font>
      <sz val="8"/>
      <name val="Arial"/>
      <family val="2"/>
    </font>
    <font>
      <sz val="10"/>
      <name val="Lucida Sans"/>
      <family val="2"/>
      <scheme val="minor"/>
    </font>
    <font>
      <sz val="10"/>
      <color theme="1"/>
      <name val="Lucida Sans"/>
      <family val="2"/>
      <scheme val="minor"/>
    </font>
    <font>
      <sz val="10"/>
      <color theme="0"/>
      <name val="Lucida Sans"/>
      <family val="2"/>
      <scheme val="minor"/>
    </font>
    <font>
      <sz val="11"/>
      <color theme="1"/>
      <name val="Meiryo UI"/>
      <family val="2"/>
    </font>
    <font>
      <sz val="11"/>
      <color theme="0"/>
      <name val="Meiryo UI"/>
      <family val="2"/>
    </font>
    <font>
      <sz val="11"/>
      <color rgb="FF9C0006"/>
      <name val="Meiryo UI"/>
      <family val="2"/>
    </font>
    <font>
      <b/>
      <sz val="11"/>
      <color rgb="FFFA7D00"/>
      <name val="Meiryo UI"/>
      <family val="2"/>
    </font>
    <font>
      <b/>
      <sz val="11"/>
      <color theme="0"/>
      <name val="Meiryo UI"/>
      <family val="2"/>
    </font>
    <font>
      <sz val="10"/>
      <name val="Meiryo UI"/>
      <family val="2"/>
    </font>
    <font>
      <i/>
      <sz val="11"/>
      <color rgb="FF7F7F7F"/>
      <name val="Meiryo UI"/>
      <family val="2"/>
    </font>
    <font>
      <sz val="11"/>
      <color rgb="FF006100"/>
      <name val="Meiryo UI"/>
      <family val="2"/>
    </font>
    <font>
      <b/>
      <sz val="15"/>
      <color theme="3"/>
      <name val="Meiryo UI"/>
      <family val="2"/>
    </font>
    <font>
      <b/>
      <sz val="13"/>
      <color theme="3"/>
      <name val="Meiryo UI"/>
      <family val="2"/>
    </font>
    <font>
      <b/>
      <sz val="11"/>
      <color theme="3"/>
      <name val="Meiryo UI"/>
      <family val="2"/>
    </font>
    <font>
      <sz val="11"/>
      <color rgb="FF3F3F76"/>
      <name val="Meiryo UI"/>
      <family val="2"/>
    </font>
    <font>
      <sz val="11"/>
      <color rgb="FFFA7D00"/>
      <name val="Meiryo UI"/>
      <family val="2"/>
    </font>
    <font>
      <sz val="11"/>
      <color rgb="FF9C5700"/>
      <name val="Meiryo UI"/>
      <family val="2"/>
    </font>
    <font>
      <b/>
      <sz val="11"/>
      <color rgb="FF3F3F3F"/>
      <name val="Meiryo UI"/>
      <family val="2"/>
    </font>
    <font>
      <b/>
      <sz val="22"/>
      <color theme="4"/>
      <name val="Meiryo UI"/>
      <family val="2"/>
    </font>
    <font>
      <b/>
      <sz val="11"/>
      <color theme="1"/>
      <name val="Meiryo UI"/>
      <family val="2"/>
    </font>
    <font>
      <sz val="11"/>
      <color rgb="FFFF0000"/>
      <name val="Meiryo UI"/>
      <family val="2"/>
    </font>
    <font>
      <b/>
      <sz val="16"/>
      <color theme="0"/>
      <name val="Meiryo UI"/>
      <family val="2"/>
    </font>
    <font>
      <sz val="11"/>
      <name val="Meiryo UI"/>
      <family val="2"/>
    </font>
    <font>
      <b/>
      <sz val="11"/>
      <name val="Meiryo UI"/>
      <family val="2"/>
    </font>
    <font>
      <sz val="10"/>
      <color theme="0"/>
      <name val="Meiryo UI"/>
      <family val="2"/>
    </font>
    <font>
      <sz val="22"/>
      <color theme="4"/>
      <name val="Meiryo UI"/>
      <family val="2"/>
    </font>
    <font>
      <sz val="10"/>
      <color theme="1"/>
      <name val="Meiryo UI"/>
      <family val="2"/>
    </font>
    <font>
      <b/>
      <sz val="18"/>
      <color theme="0"/>
      <name val="Meiryo UI"/>
      <family val="2"/>
    </font>
    <font>
      <b/>
      <sz val="12"/>
      <color theme="0"/>
      <name val="Meiryo UI"/>
      <family val="2"/>
    </font>
    <font>
      <b/>
      <sz val="10"/>
      <name val="Meiryo UI"/>
      <family val="2"/>
    </font>
    <font>
      <b/>
      <sz val="9"/>
      <color theme="1"/>
      <name val="Meiryo UI"/>
      <family val="2"/>
    </font>
    <font>
      <sz val="9"/>
      <name val="Meiryo UI"/>
      <family val="2"/>
    </font>
    <font>
      <b/>
      <sz val="12"/>
      <color theme="4"/>
      <name val="Meiryo UI"/>
      <family val="2"/>
    </font>
    <font>
      <sz val="9"/>
      <color theme="0"/>
      <name val="Meiryo UI"/>
      <family val="2"/>
    </font>
    <font>
      <sz val="12"/>
      <name val="Meiryo UI"/>
      <family val="2"/>
    </font>
    <font>
      <sz val="11"/>
      <color theme="1"/>
      <name val="Meiryo UI"/>
      <family val="3"/>
      <charset val="128"/>
    </font>
    <font>
      <b/>
      <sz val="22"/>
      <color theme="4"/>
      <name val="Meiryo UI"/>
      <family val="3"/>
      <charset val="128"/>
    </font>
    <font>
      <sz val="22"/>
      <color theme="4"/>
      <name val="Meiryo UI"/>
      <family val="3"/>
      <charset val="128"/>
    </font>
    <font>
      <sz val="10"/>
      <name val="Meiryo UI"/>
      <family val="3"/>
      <charset val="128"/>
    </font>
    <font>
      <sz val="10"/>
      <color theme="1"/>
      <name val="Meiryo UI"/>
      <family val="3"/>
      <charset val="128"/>
    </font>
    <font>
      <b/>
      <sz val="18"/>
      <color theme="0"/>
      <name val="Meiryo UI"/>
      <family val="3"/>
      <charset val="128"/>
    </font>
    <font>
      <sz val="10"/>
      <color theme="0"/>
      <name val="Meiryo UI"/>
      <family val="3"/>
      <charset val="128"/>
    </font>
    <font>
      <b/>
      <sz val="12"/>
      <color theme="0"/>
      <name val="Meiryo UI"/>
      <family val="3"/>
      <charset val="128"/>
    </font>
    <font>
      <b/>
      <sz val="10"/>
      <name val="Meiryo UI"/>
      <family val="3"/>
      <charset val="128"/>
    </font>
    <font>
      <b/>
      <sz val="9"/>
      <color theme="1"/>
      <name val="Meiryo UI"/>
      <family val="3"/>
      <charset val="128"/>
    </font>
    <font>
      <sz val="9"/>
      <color theme="1"/>
      <name val="Meiryo UI"/>
      <family val="3"/>
      <charset val="128"/>
    </font>
    <font>
      <sz val="9"/>
      <name val="Meiryo UI"/>
      <family val="3"/>
      <charset val="128"/>
    </font>
    <font>
      <sz val="6"/>
      <name val="ＭＳ Ｐゴシック"/>
      <family val="3"/>
      <charset val="128"/>
    </font>
  </fonts>
  <fills count="41">
    <fill>
      <patternFill patternType="none"/>
    </fill>
    <fill>
      <patternFill patternType="gray125"/>
    </fill>
    <fill>
      <patternFill patternType="solid">
        <fgColor theme="4"/>
        <bgColor indexed="22"/>
      </patternFill>
    </fill>
    <fill>
      <patternFill patternType="solid">
        <fgColor theme="4" tint="-0.249977111117893"/>
        <bgColor indexed="22"/>
      </patternFill>
    </fill>
    <fill>
      <patternFill patternType="solid">
        <fgColor theme="0" tint="-4.9989318521683403E-2"/>
        <bgColor indexed="64"/>
      </patternFill>
    </fill>
    <fill>
      <patternFill patternType="solid">
        <fgColor theme="5"/>
        <bgColor indexed="64"/>
      </patternFill>
    </fill>
    <fill>
      <patternFill patternType="solid">
        <fgColor theme="5"/>
        <bgColor indexed="22"/>
      </patternFill>
    </fill>
    <fill>
      <patternFill patternType="solid">
        <fgColor theme="5" tint="-0.249977111117893"/>
        <bgColor indexed="22"/>
      </patternFill>
    </fill>
    <fill>
      <patternFill patternType="solid">
        <fgColor theme="0"/>
        <bgColor indexed="64"/>
      </patternFill>
    </fill>
    <fill>
      <patternFill patternType="solid">
        <fgColor theme="5"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20" fillId="4" borderId="0" applyNumberFormat="0" applyBorder="0" applyAlignment="0" applyProtection="0"/>
    <xf numFmtId="0" fontId="10" fillId="0" borderId="0"/>
    <xf numFmtId="0" fontId="14" fillId="0" borderId="1" applyNumberFormat="0" applyFill="0" applyAlignment="0" applyProtection="0"/>
    <xf numFmtId="177" fontId="10" fillId="0" borderId="0" applyFont="0" applyFill="0" applyBorder="0" applyAlignment="0" applyProtection="0"/>
    <xf numFmtId="176"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13"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2" fillId="10" borderId="0" applyNumberFormat="0" applyBorder="0" applyAlignment="0" applyProtection="0"/>
    <xf numFmtId="0" fontId="7" fillId="11" borderId="0" applyNumberFormat="0" applyBorder="0" applyAlignment="0" applyProtection="0"/>
    <xf numFmtId="0" fontId="18" fillId="12" borderId="0" applyNumberFormat="0" applyBorder="0" applyAlignment="0" applyProtection="0"/>
    <xf numFmtId="0" fontId="16" fillId="13" borderId="4" applyNumberFormat="0" applyAlignment="0" applyProtection="0"/>
    <xf numFmtId="0" fontId="19" fillId="14" borderId="5" applyNumberFormat="0" applyAlignment="0" applyProtection="0"/>
    <xf numFmtId="0" fontId="8" fillId="14" borderId="4" applyNumberFormat="0" applyAlignment="0" applyProtection="0"/>
    <xf numFmtId="0" fontId="17" fillId="0" borderId="6" applyNumberFormat="0" applyFill="0" applyAlignment="0" applyProtection="0"/>
    <xf numFmtId="0" fontId="9" fillId="15" borderId="7" applyNumberFormat="0" applyAlignment="0" applyProtection="0"/>
    <xf numFmtId="0" fontId="22" fillId="0" borderId="0" applyNumberFormat="0" applyFill="0" applyBorder="0" applyAlignment="0" applyProtection="0"/>
    <xf numFmtId="0" fontId="10" fillId="16" borderId="8" applyNumberFormat="0" applyFont="0" applyAlignment="0" applyProtection="0"/>
    <xf numFmtId="0" fontId="11" fillId="0" borderId="0" applyNumberFormat="0" applyFill="0" applyBorder="0" applyAlignment="0" applyProtection="0"/>
    <xf numFmtId="0" fontId="21" fillId="0" borderId="9" applyNumberFormat="0" applyFill="0" applyAlignment="0" applyProtection="0"/>
    <xf numFmtId="0" fontId="6"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6"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6"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6"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6" fillId="37"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cellStyleXfs>
  <cellXfs count="94">
    <xf numFmtId="0" fontId="0" fillId="0" borderId="0" xfId="0"/>
    <xf numFmtId="0" fontId="2" fillId="0" borderId="0" xfId="0" applyFont="1"/>
    <xf numFmtId="0" fontId="3" fillId="0" borderId="0" xfId="0" applyFont="1"/>
    <xf numFmtId="0" fontId="2" fillId="0" borderId="0" xfId="0" applyFont="1" applyAlignment="1">
      <alignment horizontal="right" indent="1"/>
    </xf>
    <xf numFmtId="0" fontId="20" fillId="4" borderId="0" xfId="1" applyAlignment="1">
      <alignment horizontal="right" vertical="center" indent="1"/>
    </xf>
    <xf numFmtId="0" fontId="0" fillId="0" borderId="0" xfId="0" applyAlignment="1">
      <alignment horizontal="right" vertical="center" indent="1"/>
    </xf>
    <xf numFmtId="0" fontId="0" fillId="0" borderId="0" xfId="0" applyAlignment="1">
      <alignment vertical="center"/>
    </xf>
    <xf numFmtId="0" fontId="20" fillId="4" borderId="0" xfId="1" applyAlignment="1">
      <alignment horizontal="right" vertical="top" indent="1"/>
    </xf>
    <xf numFmtId="0" fontId="20" fillId="4" borderId="0" xfId="1" applyAlignment="1">
      <alignment horizontal="right" indent="1"/>
    </xf>
    <xf numFmtId="0" fontId="20" fillId="4" borderId="0" xfId="1" applyAlignment="1">
      <alignment vertical="center"/>
    </xf>
    <xf numFmtId="0" fontId="20" fillId="4" borderId="0" xfId="1" applyAlignment="1">
      <alignment horizontal="left"/>
    </xf>
    <xf numFmtId="0" fontId="4" fillId="0" borderId="0" xfId="0" applyFont="1"/>
    <xf numFmtId="0" fontId="20" fillId="4" borderId="0" xfId="1" applyAlignment="1">
      <alignment horizontal="left" indent="2"/>
    </xf>
    <xf numFmtId="0" fontId="23" fillId="9" borderId="0" xfId="3" applyFont="1" applyFill="1" applyBorder="1" applyAlignment="1">
      <alignment horizontal="center" vertical="center"/>
    </xf>
    <xf numFmtId="0" fontId="24" fillId="0" borderId="0" xfId="0" applyFont="1" applyAlignment="1">
      <alignment wrapText="1"/>
    </xf>
    <xf numFmtId="0" fontId="25" fillId="0" borderId="0" xfId="0" applyFont="1" applyAlignment="1">
      <alignment wrapText="1"/>
    </xf>
    <xf numFmtId="0" fontId="24" fillId="0" borderId="0" xfId="0" applyFont="1" applyAlignment="1">
      <alignment vertical="top" wrapText="1"/>
    </xf>
    <xf numFmtId="0" fontId="5" fillId="0" borderId="0" xfId="0" applyFont="1" applyAlignment="1">
      <alignment vertical="center"/>
    </xf>
    <xf numFmtId="0" fontId="26" fillId="0" borderId="0" xfId="0" applyFont="1"/>
    <xf numFmtId="0" fontId="27" fillId="4" borderId="0" xfId="0" applyFont="1" applyFill="1" applyAlignment="1">
      <alignment vertical="center"/>
    </xf>
    <xf numFmtId="0" fontId="28" fillId="0" borderId="0" xfId="0" applyFont="1"/>
    <xf numFmtId="0" fontId="29" fillId="8" borderId="0" xfId="0" applyFont="1" applyFill="1" applyAlignment="1">
      <alignment horizontal="left" vertical="center" indent="1"/>
    </xf>
    <xf numFmtId="0" fontId="26" fillId="8" borderId="0" xfId="0" applyFont="1" applyFill="1" applyAlignment="1">
      <alignment vertical="center"/>
    </xf>
    <xf numFmtId="0" fontId="29" fillId="8" borderId="0" xfId="0" applyFont="1" applyFill="1" applyAlignment="1">
      <alignment horizontal="right" vertical="center" indent="1"/>
    </xf>
    <xf numFmtId="0" fontId="28" fillId="5" borderId="0" xfId="0" applyFont="1" applyFill="1" applyAlignment="1">
      <alignment horizontal="right" indent="1"/>
    </xf>
    <xf numFmtId="0" fontId="31" fillId="5" borderId="0" xfId="2" applyFont="1" applyFill="1" applyAlignment="1">
      <alignment horizontal="right" indent="1"/>
    </xf>
    <xf numFmtId="0" fontId="32" fillId="6" borderId="0" xfId="0" applyFont="1" applyFill="1" applyAlignment="1">
      <alignment vertical="center"/>
    </xf>
    <xf numFmtId="179" fontId="32" fillId="6" borderId="0" xfId="0" applyNumberFormat="1" applyFont="1" applyFill="1" applyAlignment="1">
      <alignment horizontal="right" vertical="center" indent="1"/>
    </xf>
    <xf numFmtId="0" fontId="0" fillId="0" borderId="0" xfId="0" applyAlignment="1">
      <alignment horizontal="right" indent="1"/>
    </xf>
    <xf numFmtId="0" fontId="34" fillId="0" borderId="0" xfId="0" applyFont="1"/>
    <xf numFmtId="0" fontId="35" fillId="0" borderId="0" xfId="0" applyFont="1"/>
    <xf numFmtId="0" fontId="27" fillId="4" borderId="0" xfId="0" applyFont="1" applyFill="1"/>
    <xf numFmtId="0" fontId="34" fillId="4" borderId="0" xfId="0" applyFont="1" applyFill="1" applyAlignment="1">
      <alignment horizontal="right" vertical="top" indent="1"/>
    </xf>
    <xf numFmtId="0" fontId="33" fillId="0" borderId="0" xfId="0" applyFont="1"/>
    <xf numFmtId="0" fontId="33" fillId="0" borderId="0" xfId="0" applyFont="1" applyAlignment="1">
      <alignment horizontal="center"/>
    </xf>
    <xf numFmtId="0" fontId="28" fillId="8" borderId="0" xfId="0" applyFont="1" applyFill="1" applyAlignment="1">
      <alignment horizontal="center" vertical="center"/>
    </xf>
    <xf numFmtId="178" fontId="30" fillId="7" borderId="0" xfId="0" applyNumberFormat="1" applyFont="1" applyFill="1" applyAlignment="1">
      <alignment vertical="center"/>
    </xf>
    <xf numFmtId="0" fontId="30" fillId="7" borderId="0" xfId="0" applyFont="1" applyFill="1" applyAlignment="1">
      <alignment horizontal="right" vertical="center" indent="2"/>
    </xf>
    <xf numFmtId="0" fontId="30" fillId="7" borderId="0" xfId="0" applyFont="1" applyFill="1" applyAlignment="1">
      <alignment horizontal="right" vertical="center" indent="1"/>
    </xf>
    <xf numFmtId="0" fontId="24" fillId="0" borderId="0" xfId="0" applyFont="1" applyAlignment="1">
      <alignment vertical="center"/>
    </xf>
    <xf numFmtId="179" fontId="24" fillId="0" borderId="0" xfId="0" applyNumberFormat="1" applyFont="1" applyAlignment="1">
      <alignment horizontal="right" vertical="center" indent="2"/>
    </xf>
    <xf numFmtId="179" fontId="24" fillId="0" borderId="0" xfId="0" applyNumberFormat="1" applyFont="1" applyAlignment="1">
      <alignment horizontal="right" vertical="center" indent="1"/>
    </xf>
    <xf numFmtId="0" fontId="24" fillId="4" borderId="0" xfId="0" applyFont="1" applyFill="1" applyAlignment="1">
      <alignment vertical="center"/>
    </xf>
    <xf numFmtId="179" fontId="24" fillId="4" borderId="0" xfId="0" applyNumberFormat="1" applyFont="1" applyFill="1" applyAlignment="1">
      <alignment horizontal="right" vertical="center" indent="2"/>
    </xf>
    <xf numFmtId="179" fontId="24" fillId="4" borderId="0" xfId="0" applyNumberFormat="1" applyFont="1" applyFill="1" applyAlignment="1">
      <alignment horizontal="right" vertical="center" indent="1"/>
    </xf>
    <xf numFmtId="0" fontId="36" fillId="0" borderId="0" xfId="0" applyFont="1"/>
    <xf numFmtId="0" fontId="36" fillId="0" borderId="0" xfId="0" applyFont="1" applyAlignment="1">
      <alignment horizontal="right" vertical="center" indent="2"/>
    </xf>
    <xf numFmtId="0" fontId="36" fillId="0" borderId="0" xfId="0" applyFont="1" applyAlignment="1">
      <alignment horizontal="right" vertical="center" indent="1"/>
    </xf>
    <xf numFmtId="0" fontId="30" fillId="3" borderId="0" xfId="0" applyFont="1" applyFill="1" applyAlignment="1">
      <alignment horizontal="center" vertical="center" wrapText="1"/>
    </xf>
    <xf numFmtId="179" fontId="30" fillId="2" borderId="0" xfId="0" applyNumberFormat="1" applyFont="1" applyFill="1" applyAlignment="1">
      <alignment horizontal="right" vertical="center" indent="2"/>
    </xf>
    <xf numFmtId="179" fontId="30" fillId="2" borderId="0" xfId="0" applyNumberFormat="1" applyFont="1" applyFill="1" applyAlignment="1">
      <alignment horizontal="right" vertical="center" indent="1"/>
    </xf>
    <xf numFmtId="0" fontId="37" fillId="0" borderId="0" xfId="0" applyFont="1" applyAlignment="1">
      <alignment vertical="center"/>
    </xf>
    <xf numFmtId="0" fontId="39" fillId="4" borderId="0" xfId="0" applyFont="1" applyFill="1" applyAlignment="1">
      <alignment vertical="center"/>
    </xf>
    <xf numFmtId="0" fontId="38" fillId="4" borderId="0" xfId="1" applyFont="1" applyAlignment="1">
      <alignment horizontal="right" vertical="center" indent="1"/>
    </xf>
    <xf numFmtId="0" fontId="40" fillId="0" borderId="0" xfId="0" applyFont="1"/>
    <xf numFmtId="0" fontId="41" fillId="0" borderId="0" xfId="0" applyFont="1"/>
    <xf numFmtId="0" fontId="42" fillId="8" borderId="0" xfId="0" applyFont="1" applyFill="1" applyAlignment="1">
      <alignment horizontal="left" vertical="center" indent="1"/>
    </xf>
    <xf numFmtId="0" fontId="43" fillId="8" borderId="0" xfId="0" applyFont="1" applyFill="1" applyAlignment="1">
      <alignment vertical="center"/>
    </xf>
    <xf numFmtId="0" fontId="42" fillId="8" borderId="0" xfId="0" applyFont="1" applyFill="1" applyAlignment="1">
      <alignment horizontal="right" vertical="center" indent="1"/>
    </xf>
    <xf numFmtId="0" fontId="41" fillId="5" borderId="0" xfId="0" applyFont="1" applyFill="1" applyAlignment="1">
      <alignment horizontal="right" indent="1"/>
    </xf>
    <xf numFmtId="0" fontId="45" fillId="5" borderId="0" xfId="2" applyFont="1" applyFill="1" applyAlignment="1">
      <alignment horizontal="right" indent="1"/>
    </xf>
    <xf numFmtId="0" fontId="40" fillId="0" borderId="0" xfId="0" applyFont="1" applyAlignment="1">
      <alignment horizontal="right" indent="1"/>
    </xf>
    <xf numFmtId="0" fontId="46" fillId="6" borderId="0" xfId="0" applyFont="1" applyFill="1" applyAlignment="1">
      <alignment vertical="center"/>
    </xf>
    <xf numFmtId="179" fontId="46" fillId="6" borderId="0" xfId="0" applyNumberFormat="1" applyFont="1" applyFill="1" applyAlignment="1">
      <alignment horizontal="right" vertical="center" indent="1"/>
    </xf>
    <xf numFmtId="0" fontId="41" fillId="0" borderId="0" xfId="0" applyFont="1" applyAlignment="1">
      <alignment horizontal="right" indent="1"/>
    </xf>
    <xf numFmtId="0" fontId="41" fillId="0" borderId="0" xfId="0" applyFont="1" applyAlignment="1">
      <alignment vertical="center"/>
    </xf>
    <xf numFmtId="0" fontId="40" fillId="0" borderId="0" xfId="0" applyFont="1" applyAlignment="1">
      <alignment horizontal="left" vertical="center" indent="1"/>
    </xf>
    <xf numFmtId="0" fontId="40" fillId="0" borderId="0" xfId="0" applyFont="1" applyAlignment="1">
      <alignment horizontal="right" vertical="center" indent="1"/>
    </xf>
    <xf numFmtId="0" fontId="40" fillId="0" borderId="0" xfId="0" applyFont="1" applyAlignment="1">
      <alignment vertical="center"/>
    </xf>
    <xf numFmtId="0" fontId="40" fillId="0" borderId="0" xfId="0" applyFont="1" applyAlignment="1">
      <alignment horizontal="left" indent="1"/>
    </xf>
    <xf numFmtId="179" fontId="40" fillId="0" borderId="0" xfId="0" applyNumberFormat="1" applyFont="1" applyAlignment="1">
      <alignment horizontal="right" indent="1"/>
    </xf>
    <xf numFmtId="0" fontId="47" fillId="0" borderId="0" xfId="0" applyFont="1" applyAlignment="1">
      <alignment horizontal="left" vertical="center" indent="1"/>
    </xf>
    <xf numFmtId="0" fontId="47" fillId="0" borderId="0" xfId="0" applyFont="1" applyAlignment="1">
      <alignment horizontal="right" vertical="center" indent="1"/>
    </xf>
    <xf numFmtId="179" fontId="47" fillId="0" borderId="0" xfId="0" applyNumberFormat="1" applyFont="1" applyAlignment="1">
      <alignment horizontal="right" indent="1"/>
    </xf>
    <xf numFmtId="0" fontId="41" fillId="0" borderId="0" xfId="0" applyFont="1" applyAlignment="1">
      <alignment horizontal="left" vertical="center" indent="1"/>
    </xf>
    <xf numFmtId="0" fontId="41" fillId="0" borderId="0" xfId="0" applyFont="1" applyAlignment="1">
      <alignment horizontal="right" vertical="center" indent="1"/>
    </xf>
    <xf numFmtId="0" fontId="20" fillId="4" borderId="0" xfId="1" applyAlignment="1"/>
    <xf numFmtId="0" fontId="20" fillId="4" borderId="0" xfId="1" applyAlignment="1">
      <alignment horizontal="left" vertical="center" indent="2"/>
    </xf>
    <xf numFmtId="0" fontId="38" fillId="4" borderId="0" xfId="1" applyFont="1" applyAlignment="1">
      <alignment vertical="center"/>
    </xf>
    <xf numFmtId="0" fontId="38" fillId="4" borderId="0" xfId="1" applyFont="1" applyAlignment="1">
      <alignment horizontal="left" vertical="center" indent="2"/>
    </xf>
    <xf numFmtId="0" fontId="42" fillId="8" borderId="0" xfId="0" applyFont="1" applyFill="1" applyAlignment="1">
      <alignment horizontal="left" vertical="center" indent="2"/>
    </xf>
    <xf numFmtId="0" fontId="41" fillId="0" borderId="0" xfId="0" applyFont="1" applyAlignment="1">
      <alignment horizontal="left" indent="2"/>
    </xf>
    <xf numFmtId="0" fontId="40" fillId="5" borderId="0" xfId="0" applyFont="1" applyFill="1" applyAlignment="1">
      <alignment horizontal="left" vertical="center" indent="2"/>
    </xf>
    <xf numFmtId="0" fontId="40" fillId="0" borderId="0" xfId="0" applyFont="1" applyAlignment="1">
      <alignment horizontal="left" indent="2"/>
    </xf>
    <xf numFmtId="0" fontId="47" fillId="0" borderId="0" xfId="0" applyFont="1" applyAlignment="1">
      <alignment horizontal="left" vertical="center" indent="2"/>
    </xf>
    <xf numFmtId="0" fontId="41" fillId="0" borderId="0" xfId="0" applyFont="1" applyAlignment="1">
      <alignment horizontal="left" vertical="center" indent="2"/>
    </xf>
    <xf numFmtId="0" fontId="48" fillId="0" borderId="0" xfId="0" applyFont="1" applyAlignment="1">
      <alignment horizontal="left" vertical="center" indent="2"/>
    </xf>
    <xf numFmtId="0" fontId="40" fillId="5" borderId="0" xfId="0" applyFont="1" applyFill="1" applyAlignment="1">
      <alignment horizontal="right" vertical="center" indent="1"/>
    </xf>
    <xf numFmtId="179" fontId="47" fillId="0" borderId="0" xfId="0" applyNumberFormat="1" applyFont="1" applyAlignment="1">
      <alignment horizontal="right" vertical="center" indent="1"/>
    </xf>
    <xf numFmtId="179" fontId="48" fillId="0" borderId="0" xfId="0" applyNumberFormat="1" applyFont="1" applyAlignment="1">
      <alignment horizontal="right" vertical="center" indent="1"/>
    </xf>
    <xf numFmtId="179" fontId="0" fillId="0" borderId="0" xfId="0" applyNumberFormat="1" applyAlignment="1">
      <alignment horizontal="right" vertical="center" indent="1"/>
    </xf>
    <xf numFmtId="0" fontId="44" fillId="7" borderId="0" xfId="0" applyFont="1" applyFill="1" applyAlignment="1">
      <alignment horizontal="center" vertical="center"/>
    </xf>
    <xf numFmtId="0" fontId="38" fillId="4" borderId="0" xfId="1" applyFont="1" applyAlignment="1">
      <alignment horizontal="left" vertical="center"/>
    </xf>
    <xf numFmtId="0" fontId="30" fillId="7" borderId="0" xfId="0" applyFont="1" applyFill="1" applyAlignment="1">
      <alignment horizontal="center" vertical="center"/>
    </xf>
  </cellXfs>
  <cellStyles count="48">
    <cellStyle name="20% - アクセント 1" xfId="25" builtinId="30" customBuiltin="1"/>
    <cellStyle name="20% - アクセント 2" xfId="29" builtinId="34" customBuiltin="1"/>
    <cellStyle name="20% - アクセント 3" xfId="33" builtinId="38" customBuiltin="1"/>
    <cellStyle name="20% - アクセント 4" xfId="37" builtinId="42" customBuiltin="1"/>
    <cellStyle name="20% - アクセント 5" xfId="41" builtinId="46" customBuiltin="1"/>
    <cellStyle name="20% - アクセント 6" xfId="45" builtinId="50" customBuiltin="1"/>
    <cellStyle name="40% - アクセント 1" xfId="26" builtinId="31" customBuiltin="1"/>
    <cellStyle name="40% - アクセント 2" xfId="30" builtinId="35" customBuiltin="1"/>
    <cellStyle name="40% - アクセント 3" xfId="34" builtinId="39" customBuiltin="1"/>
    <cellStyle name="40% - アクセント 4" xfId="38" builtinId="43" customBuiltin="1"/>
    <cellStyle name="40% - アクセント 5" xfId="42" builtinId="47" customBuiltin="1"/>
    <cellStyle name="40% - アクセント 6" xfId="46" builtinId="51" customBuiltin="1"/>
    <cellStyle name="60% - アクセント 1" xfId="27" builtinId="32" customBuiltin="1"/>
    <cellStyle name="60% - アクセント 2" xfId="31" builtinId="36" customBuiltin="1"/>
    <cellStyle name="60% - アクセント 3" xfId="35" builtinId="40" customBuiltin="1"/>
    <cellStyle name="60% - アクセント 4" xfId="39" builtinId="44" customBuiltin="1"/>
    <cellStyle name="60% - アクセント 5" xfId="43" builtinId="48" customBuiltin="1"/>
    <cellStyle name="60% - アクセント 6" xfId="47" builtinId="52" customBuiltin="1"/>
    <cellStyle name="アクセント 1" xfId="24" builtinId="29" customBuiltin="1"/>
    <cellStyle name="アクセント 2" xfId="28" builtinId="33" customBuiltin="1"/>
    <cellStyle name="アクセント 3" xfId="32" builtinId="37" customBuiltin="1"/>
    <cellStyle name="アクセント 4" xfId="36" builtinId="41" customBuiltin="1"/>
    <cellStyle name="アクセント 5" xfId="40" builtinId="45" customBuiltin="1"/>
    <cellStyle name="アクセント 6" xfId="44" builtinId="49" customBuiltin="1"/>
    <cellStyle name="タイトル" xfId="1" builtinId="15" customBuiltin="1"/>
    <cellStyle name="チェック セル" xfId="19" builtinId="23" customBuiltin="1"/>
    <cellStyle name="どちらでもない" xfId="14" builtinId="28" customBuiltin="1"/>
    <cellStyle name="パーセント" xfId="8" builtinId="5" customBuiltin="1"/>
    <cellStyle name="メモ" xfId="21" builtinId="10" customBuiltin="1"/>
    <cellStyle name="リンク セル" xfId="18" builtinId="24" customBuiltin="1"/>
    <cellStyle name="悪い" xfId="13" builtinId="27" customBuiltin="1"/>
    <cellStyle name="計算" xfId="17" builtinId="22" customBuiltin="1"/>
    <cellStyle name="警告文" xfId="20" builtinId="11" customBuiltin="1"/>
    <cellStyle name="桁区切り" xfId="5" builtinId="6" customBuiltin="1"/>
    <cellStyle name="桁区切り [0.00]" xfId="4" builtinId="3" customBuiltin="1"/>
    <cellStyle name="見出し 1" xfId="9" builtinId="16" customBuiltin="1"/>
    <cellStyle name="見出し 2" xfId="3" builtinId="17" customBuiltin="1"/>
    <cellStyle name="見出し 3" xfId="10" builtinId="18" customBuiltin="1"/>
    <cellStyle name="見出し 4" xfId="11" builtinId="19" customBuiltin="1"/>
    <cellStyle name="集計" xfId="23" builtinId="25" customBuiltin="1"/>
    <cellStyle name="出力" xfId="16" builtinId="21" customBuiltin="1"/>
    <cellStyle name="説明文" xfId="22" builtinId="53" customBuiltin="1"/>
    <cellStyle name="通貨" xfId="7" builtinId="7" customBuiltin="1"/>
    <cellStyle name="通貨 [0.00]" xfId="6" builtinId="4" customBuiltin="1"/>
    <cellStyle name="入力" xfId="15" builtinId="20" customBuiltin="1"/>
    <cellStyle name="標準" xfId="0" builtinId="0" customBuiltin="1"/>
    <cellStyle name="標準 2" xfId="2" xr:uid="{00000000-0005-0000-0000-000001000000}"/>
    <cellStyle name="良い" xfId="12" builtinId="26" customBuiltin="1"/>
  </cellStyles>
  <dxfs count="130">
    <dxf>
      <numFmt numFmtId="179" formatCode="&quot;¥&quot;#,##0.00_);[Red]\(&quot;¥&quot;#,##0.00\)"/>
    </dxf>
    <dxf>
      <fill>
        <patternFill patternType="solid">
          <fgColor indexed="22"/>
          <bgColor theme="5" tint="-0.249977111117893"/>
        </patternFill>
      </fill>
    </dxf>
    <dxf>
      <font>
        <color theme="0"/>
      </font>
    </dxf>
    <dxf>
      <font>
        <color theme="0"/>
      </font>
    </dxf>
    <dxf>
      <font>
        <color theme="0"/>
      </font>
    </dxf>
    <dxf>
      <font>
        <strike val="0"/>
        <outline val="0"/>
        <shadow val="0"/>
        <u val="none"/>
        <vertAlign val="baseline"/>
        <sz val="10"/>
        <color auto="1"/>
        <name val="Meiryo UI"/>
        <family val="2"/>
        <scheme val="none"/>
      </font>
      <numFmt numFmtId="179" formatCode="&quot;¥&quot;#,##0.00_);[Red]\(&quot;¥&quot;#,##0.00\)"/>
      <alignment horizontal="general" vertical="center" textRotation="0" wrapText="0" indent="0" justifyLastLine="0" shrinkToFit="0" readingOrder="0"/>
    </dxf>
    <dxf>
      <font>
        <strike val="0"/>
        <outline val="0"/>
        <shadow val="0"/>
        <u val="none"/>
        <vertAlign val="baseline"/>
        <sz val="10"/>
        <color auto="1"/>
        <name val="Meiryo UI"/>
        <family val="2"/>
        <scheme val="none"/>
      </font>
      <numFmt numFmtId="179" formatCode="&quot;¥&quot;#,##0.00_);[Red]\(&quot;¥&quot;#,##0.00\)"/>
      <alignment horizontal="right" vertical="center" textRotation="0" wrapText="0" indent="1" justifyLastLine="0" shrinkToFit="0" readingOrder="0"/>
    </dxf>
    <dxf>
      <font>
        <strike val="0"/>
        <outline val="0"/>
        <shadow val="0"/>
        <u val="none"/>
        <vertAlign val="baseline"/>
        <sz val="10"/>
        <color auto="1"/>
        <name val="Meiryo UI"/>
        <family val="2"/>
        <scheme val="none"/>
      </font>
      <numFmt numFmtId="179" formatCode="&quot;¥&quot;#,##0.00_);[Red]\(&quot;¥&quot;#,##0.00\)"/>
      <alignment horizontal="general" vertical="center" textRotation="0" wrapText="0" indent="0" justifyLastLine="0" shrinkToFit="0" readingOrder="0"/>
    </dxf>
    <dxf>
      <font>
        <strike val="0"/>
        <outline val="0"/>
        <shadow val="0"/>
        <u val="none"/>
        <vertAlign val="baseline"/>
        <sz val="10"/>
        <color auto="1"/>
        <name val="Meiryo UI"/>
        <family val="2"/>
        <scheme val="none"/>
      </font>
      <numFmt numFmtId="179" formatCode="&quot;¥&quot;#,##0.00_);[Red]\(&quot;¥&quot;#,##0.00\)"/>
      <alignment horizontal="right" vertical="center" textRotation="0" wrapText="0" indent="1" justifyLastLine="0" shrinkToFit="0" readingOrder="0"/>
    </dxf>
    <dxf>
      <alignment horizontal="general" vertical="center" textRotation="0" wrapText="0" indent="0" justifyLastLine="0" shrinkToFit="0" readingOrder="0"/>
    </dxf>
    <dxf>
      <font>
        <strike val="0"/>
        <outline val="0"/>
        <shadow val="0"/>
        <u val="none"/>
        <vertAlign val="baseline"/>
        <sz val="10"/>
        <color auto="1"/>
        <name val="Meiryo UI"/>
        <family val="2"/>
        <scheme val="none"/>
      </font>
      <numFmt numFmtId="179" formatCode="&quot;¥&quot;#,##0.00_);[Red]\(&quot;¥&quot;#,##0.00\)"/>
      <alignment horizontal="right" vertical="center" textRotation="0" wrapText="0" indent="1" justifyLastLine="0" shrinkToFit="0" readingOrder="0"/>
    </dxf>
    <dxf>
      <alignment horizontal="right" vertical="center" textRotation="0" wrapText="0" indent="0" justifyLastLine="0" shrinkToFit="0" readingOrder="0"/>
    </dxf>
    <dxf>
      <alignment horizontal="right" vertical="center" textRotation="0" wrapText="0" indent="1" justifyLastLine="0" shrinkToFit="0" readingOrder="0"/>
    </dxf>
    <dxf>
      <alignment horizontal="general" vertical="center" textRotation="0" wrapText="0" indent="0" justifyLastLine="0" shrinkToFit="0" readingOrder="0"/>
    </dxf>
    <dxf>
      <alignment horizontal="right" vertical="center" textRotation="0" wrapText="0" indent="1" justifyLastLine="0" shrinkToFit="0" readingOrder="0"/>
    </dxf>
    <dxf>
      <alignment horizontal="general" vertical="center" textRotation="0" wrapText="0" indent="0" justifyLastLine="0" shrinkToFit="0" readingOrder="0"/>
    </dxf>
    <dxf>
      <alignment horizontal="right" vertical="center" textRotation="0" wrapText="0" indent="1" justifyLastLine="0" shrinkToFit="0" readingOrder="0"/>
    </dxf>
    <dxf>
      <font>
        <strike val="0"/>
        <outline val="0"/>
        <shadow val="0"/>
        <u val="none"/>
        <vertAlign val="baseline"/>
        <sz val="10"/>
        <color auto="1"/>
        <name val="Meiryo UI"/>
        <family val="2"/>
        <scheme val="none"/>
      </font>
      <numFmt numFmtId="179" formatCode="&quot;¥&quot;#,##0.00_);[Red]\(&quot;¥&quot;#,##0.00\)"/>
      <alignment horizontal="general" vertical="center" textRotation="0" wrapText="0" indent="0" justifyLastLine="0" shrinkToFit="0" readingOrder="0"/>
    </dxf>
    <dxf>
      <font>
        <strike val="0"/>
        <outline val="0"/>
        <shadow val="0"/>
        <u val="none"/>
        <vertAlign val="baseline"/>
        <sz val="10"/>
        <color auto="1"/>
        <name val="Meiryo UI"/>
        <family val="2"/>
        <scheme val="none"/>
      </font>
      <numFmt numFmtId="179" formatCode="&quot;¥&quot;#,##0.00_);[Red]\(&quot;¥&quot;#,##0.00\)"/>
      <alignment horizontal="right" vertical="center" textRotation="0" wrapText="0" indent="1" justifyLastLine="0" shrinkToFit="0" readingOrder="0"/>
    </dxf>
    <dxf>
      <font>
        <strike val="0"/>
        <outline val="0"/>
        <shadow val="0"/>
        <u val="none"/>
        <vertAlign val="baseline"/>
        <sz val="10"/>
        <color auto="1"/>
        <name val="Meiryo UI"/>
        <family val="2"/>
        <scheme val="none"/>
      </font>
      <numFmt numFmtId="179" formatCode="&quot;¥&quot;#,##0.00_);[Red]\(&quot;¥&quot;#,##0.00\)"/>
      <alignment horizontal="general" vertical="center" textRotation="0" wrapText="0" indent="0" justifyLastLine="0" shrinkToFit="0" readingOrder="0"/>
    </dxf>
    <dxf>
      <font>
        <strike val="0"/>
        <outline val="0"/>
        <shadow val="0"/>
        <u val="none"/>
        <vertAlign val="baseline"/>
        <sz val="10"/>
        <color auto="1"/>
        <name val="Meiryo UI"/>
        <family val="2"/>
        <scheme val="none"/>
      </font>
      <numFmt numFmtId="179" formatCode="&quot;¥&quot;#,##0.00_);[Red]\(&quot;¥&quot;#,##0.00\)"/>
      <alignment horizontal="right" vertical="center" textRotation="0" wrapText="0" indent="1" justifyLastLine="0" shrinkToFit="0" readingOrder="0"/>
    </dxf>
    <dxf>
      <alignment horizontal="general" vertical="center" textRotation="0" wrapText="0" indent="0" justifyLastLine="0" shrinkToFit="0" readingOrder="0"/>
    </dxf>
    <dxf>
      <font>
        <strike val="0"/>
        <outline val="0"/>
        <shadow val="0"/>
        <u val="none"/>
        <vertAlign val="baseline"/>
        <sz val="10"/>
        <color auto="1"/>
        <name val="Meiryo UI"/>
        <family val="2"/>
        <scheme val="none"/>
      </font>
      <numFmt numFmtId="179" formatCode="&quot;¥&quot;#,##0.00_);[Red]\(&quot;¥&quot;#,##0.00\)"/>
      <alignment horizontal="right" vertical="center" textRotation="0" wrapText="0" indent="1" justifyLastLine="0" shrinkToFit="0" readingOrder="0"/>
    </dxf>
    <dxf>
      <alignment horizontal="right" vertical="center" textRotation="0" wrapText="0" indent="0" justifyLastLine="0" shrinkToFit="0" readingOrder="0"/>
    </dxf>
    <dxf>
      <alignment horizontal="right" vertical="center" textRotation="0" wrapText="0" indent="1" justifyLastLine="0" shrinkToFit="0" readingOrder="0"/>
    </dxf>
    <dxf>
      <alignment horizontal="general" vertical="center" textRotation="0" wrapText="0" indent="0" justifyLastLine="0" shrinkToFit="0" readingOrder="0"/>
    </dxf>
    <dxf>
      <alignment horizontal="right" vertical="center" textRotation="0" wrapText="0" indent="1" justifyLastLine="0" shrinkToFit="0" readingOrder="0"/>
    </dxf>
    <dxf>
      <alignment horizontal="general" vertical="center" textRotation="0" wrapText="0" indent="0" justifyLastLine="0" shrinkToFit="0" readingOrder="0"/>
    </dxf>
    <dxf>
      <alignment horizontal="right" vertical="center" textRotation="0" wrapText="0" indent="1" justifyLastLine="0" shrinkToFit="0" readingOrder="0"/>
    </dxf>
    <dxf>
      <font>
        <strike val="0"/>
        <outline val="0"/>
        <shadow val="0"/>
        <u val="none"/>
        <vertAlign val="baseline"/>
        <sz val="10"/>
        <color auto="1"/>
        <name val="Meiryo UI"/>
        <family val="2"/>
        <scheme val="none"/>
      </font>
      <numFmt numFmtId="179" formatCode="&quot;¥&quot;#,##0.00_);[Red]\(&quot;¥&quot;#,##0.00\)"/>
      <alignment horizontal="right" vertical="center" textRotation="0" wrapText="0" indent="1" justifyLastLine="0" shrinkToFit="0" readingOrder="0"/>
    </dxf>
    <dxf>
      <font>
        <strike val="0"/>
        <outline val="0"/>
        <shadow val="0"/>
        <u val="none"/>
        <vertAlign val="baseline"/>
        <sz val="10"/>
        <color auto="1"/>
        <name val="Meiryo UI"/>
        <family val="2"/>
        <scheme val="none"/>
      </font>
      <numFmt numFmtId="179" formatCode="&quot;¥&quot;#,##0.00_);[Red]\(&quot;¥&quot;#,##0.00\)"/>
      <alignment horizontal="right" vertical="center" textRotation="0" wrapText="0" indent="1" justifyLastLine="0" shrinkToFit="0" readingOrder="0"/>
    </dxf>
    <dxf>
      <font>
        <strike val="0"/>
        <outline val="0"/>
        <shadow val="0"/>
        <u val="none"/>
        <vertAlign val="baseline"/>
        <sz val="10"/>
        <color auto="1"/>
        <name val="Meiryo UI"/>
        <family val="2"/>
        <scheme val="none"/>
      </font>
      <numFmt numFmtId="179" formatCode="&quot;¥&quot;#,##0.00_);[Red]\(&quot;¥&quot;#,##0.00\)"/>
      <alignment horizontal="right" vertical="center" textRotation="0" wrapText="0" indent="1" justifyLastLine="0" shrinkToFit="0" readingOrder="0"/>
    </dxf>
    <dxf>
      <font>
        <strike val="0"/>
        <outline val="0"/>
        <shadow val="0"/>
        <u val="none"/>
        <vertAlign val="baseline"/>
        <sz val="10"/>
        <color auto="1"/>
        <name val="Meiryo UI"/>
        <family val="2"/>
        <scheme val="none"/>
      </font>
      <numFmt numFmtId="179" formatCode="&quot;¥&quot;#,##0.00_);[Red]\(&quot;¥&quot;#,##0.00\)"/>
      <alignment horizontal="right" vertical="center" textRotation="0" wrapText="0" indent="1" justifyLastLine="0" shrinkToFit="0" readingOrder="0"/>
    </dxf>
    <dxf>
      <alignment horizontal="right" vertical="center" textRotation="0" wrapText="0" indent="1" justifyLastLine="0" shrinkToFit="0" readingOrder="0"/>
    </dxf>
    <dxf>
      <font>
        <strike val="0"/>
        <outline val="0"/>
        <shadow val="0"/>
        <u val="none"/>
        <vertAlign val="baseline"/>
        <sz val="10"/>
        <color auto="1"/>
        <name val="Meiryo UI"/>
        <family val="2"/>
        <scheme val="none"/>
      </font>
      <numFmt numFmtId="179" formatCode="&quot;¥&quot;#,##0.00_);[Red]\(&quot;¥&quot;#,##0.00\)"/>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relativeIndent="1" justifyLastLine="0" shrinkToFit="0" readingOrder="0"/>
    </dxf>
    <dxf>
      <alignment horizontal="right" vertical="center" textRotation="0" wrapText="0" indent="1" justifyLastLine="0" shrinkToFit="0" readingOrder="0"/>
    </dxf>
    <dxf>
      <alignment horizontal="right" vertical="center" textRotation="0" wrapText="0" relativeIndent="1" justifyLastLine="0" shrinkToFit="0" readingOrder="0"/>
    </dxf>
    <dxf>
      <alignment horizontal="general" vertical="center" textRotation="0" wrapText="0" indent="0" justifyLastLine="0" shrinkToFit="0" readingOrder="0"/>
    </dxf>
    <dxf>
      <alignment horizontal="right" vertical="center" textRotation="0" wrapText="0" relativeIndent="1" justifyLastLine="0" shrinkToFit="0" readingOrder="0"/>
    </dxf>
    <dxf>
      <alignment horizontal="right" vertical="center" textRotation="0" wrapText="0" indent="0" justifyLastLine="0" shrinkToFit="0" readingOrder="0"/>
    </dxf>
    <dxf>
      <alignment horizontal="right" vertical="center" textRotation="0" wrapText="0" indent="0" justifyLastLine="0" shrinkToFit="0" readingOrder="0"/>
    </dxf>
    <dxf>
      <alignment horizontal="right" vertical="center" textRotation="0" wrapText="0" relativeIndent="1" justifyLastLine="0" shrinkToFit="0" readingOrder="0"/>
    </dxf>
    <dxf>
      <font>
        <strike val="0"/>
        <outline val="0"/>
        <shadow val="0"/>
        <u val="none"/>
        <vertAlign val="baseline"/>
        <sz val="10"/>
        <color auto="1"/>
        <name val="Meiryo UI"/>
        <family val="2"/>
        <scheme val="none"/>
      </font>
      <numFmt numFmtId="179" formatCode="&quot;¥&quot;#,##0.00_);[Red]\(&quot;¥&quot;#,##0.00\)"/>
      <alignment horizontal="right" vertical="center" textRotation="0" wrapText="0" indent="1" justifyLastLine="0" shrinkToFit="0" readingOrder="0"/>
    </dxf>
    <dxf>
      <font>
        <strike val="0"/>
        <outline val="0"/>
        <shadow val="0"/>
        <u val="none"/>
        <vertAlign val="baseline"/>
        <sz val="10"/>
        <color auto="1"/>
        <name val="Meiryo UI"/>
        <family val="2"/>
        <scheme val="none"/>
      </font>
      <numFmt numFmtId="179" formatCode="&quot;¥&quot;#,##0.00_);[Red]\(&quot;¥&quot;#,##0.00\)"/>
      <alignment horizontal="right" vertical="center" textRotation="0" wrapText="0" indent="1" justifyLastLine="0" shrinkToFit="0" readingOrder="0"/>
    </dxf>
    <dxf>
      <font>
        <strike val="0"/>
        <outline val="0"/>
        <shadow val="0"/>
        <u val="none"/>
        <vertAlign val="baseline"/>
        <sz val="10"/>
        <color auto="1"/>
        <name val="Meiryo UI"/>
        <family val="2"/>
        <scheme val="none"/>
      </font>
      <numFmt numFmtId="179" formatCode="&quot;¥&quot;#,##0.00_);[Red]\(&quot;¥&quot;#,##0.00\)"/>
      <alignment horizontal="right" vertical="center" textRotation="0" wrapText="0" indent="1" justifyLastLine="0" shrinkToFit="0" readingOrder="0"/>
    </dxf>
    <dxf>
      <font>
        <strike val="0"/>
        <outline val="0"/>
        <shadow val="0"/>
        <u val="none"/>
        <vertAlign val="baseline"/>
        <sz val="10"/>
        <color auto="1"/>
        <name val="Meiryo UI"/>
        <family val="2"/>
        <scheme val="none"/>
      </font>
      <numFmt numFmtId="179" formatCode="&quot;¥&quot;#,##0.00_);[Red]\(&quot;¥&quot;#,##0.00\)"/>
      <alignment horizontal="right" vertical="center" textRotation="0" wrapText="0" indent="1" justifyLastLine="0" shrinkToFit="0" readingOrder="0"/>
    </dxf>
    <dxf>
      <alignment horizontal="right" vertical="center" textRotation="0" wrapText="0" indent="1" justifyLastLine="0" shrinkToFit="0" readingOrder="0"/>
    </dxf>
    <dxf>
      <font>
        <strike val="0"/>
        <outline val="0"/>
        <shadow val="0"/>
        <u val="none"/>
        <vertAlign val="baseline"/>
        <sz val="10"/>
        <color auto="1"/>
        <name val="Meiryo UI"/>
        <family val="2"/>
        <scheme val="none"/>
      </font>
      <numFmt numFmtId="179" formatCode="&quot;¥&quot;#,##0.00_);[Red]\(&quot;¥&quot;#,##0.00\)"/>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right" vertical="center" textRotation="0" wrapText="0" indent="1" justifyLastLine="0" shrinkToFit="0" readingOrder="0"/>
    </dxf>
    <dxf>
      <alignment horizontal="general" vertical="center" textRotation="0" wrapText="0" indent="0" justifyLastLine="0" shrinkToFit="0" readingOrder="0"/>
    </dxf>
    <dxf>
      <alignment horizontal="right" textRotation="0" wrapText="0" relativeIndent="1" justifyLastLine="0" shrinkToFit="0" readingOrder="0"/>
    </dxf>
    <dxf>
      <alignment horizontal="right" textRotation="0" wrapText="0" relativeIndent="1" justifyLastLine="0" shrinkToFit="0" readingOrder="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right" vertical="center" textRotation="0" wrapText="0" indent="1" justifyLastLine="0" shrinkToFit="0" readingOrder="0"/>
      <protection locked="1" hidden="0"/>
    </dxf>
    <dxf>
      <font>
        <color theme="0"/>
      </font>
    </dxf>
    <dxf>
      <font>
        <b val="0"/>
        <i val="0"/>
        <strike val="0"/>
        <condense val="0"/>
        <extend val="0"/>
        <outline val="0"/>
        <shadow val="0"/>
        <u val="none"/>
        <vertAlign val="baseline"/>
        <sz val="9"/>
        <color auto="1"/>
        <name val="Meiryo UI"/>
        <family val="3"/>
        <charset val="128"/>
        <scheme val="none"/>
      </font>
      <numFmt numFmtId="11" formatCode="&quot;¥&quot;#,##0.00;&quot;¥&quot;\-#,##0.00"/>
      <alignment horizontal="right" vertical="center" textRotation="0" wrapText="0" indent="1" justifyLastLine="0" shrinkToFit="0" readingOrder="0"/>
    </dxf>
    <dxf>
      <font>
        <b val="0"/>
        <i val="0"/>
        <strike val="0"/>
        <condense val="0"/>
        <extend val="0"/>
        <outline val="0"/>
        <shadow val="0"/>
        <u val="none"/>
        <vertAlign val="baseline"/>
        <sz val="9"/>
        <color theme="1"/>
        <name val="Meiryo UI"/>
        <family val="3"/>
        <charset val="128"/>
        <scheme val="none"/>
      </font>
      <numFmt numFmtId="179" formatCode="&quot;¥&quot;#,##0.00_);[Red]\(&quot;¥&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Meiryo UI"/>
        <family val="3"/>
        <charset val="128"/>
        <scheme val="none"/>
      </font>
      <numFmt numFmtId="179" formatCode="&quot;¥&quot;#,##0.00_);[Red]\(&quot;¥&quot;#,##0.00\)"/>
      <alignment horizontal="right" vertical="center" textRotation="0" wrapText="0" indent="1" justifyLastLine="0" shrinkToFit="0" readingOrder="0"/>
    </dxf>
    <dxf>
      <font>
        <b val="0"/>
        <i val="0"/>
        <strike val="0"/>
        <condense val="0"/>
        <extend val="0"/>
        <outline val="0"/>
        <shadow val="0"/>
        <u val="none"/>
        <vertAlign val="baseline"/>
        <sz val="9"/>
        <color theme="1"/>
        <name val="Meiryo UI"/>
        <family val="3"/>
        <charset val="128"/>
        <scheme val="none"/>
      </font>
      <numFmt numFmtId="179" formatCode="&quot;¥&quot;#,##0.00_);[Red]\(&quot;¥&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auto="1"/>
        <name val="Meiryo UI"/>
        <family val="3"/>
        <charset val="128"/>
        <scheme val="none"/>
      </font>
      <alignment horizontal="left" vertical="center" textRotation="0" wrapText="0" indent="2" justifyLastLine="0" shrinkToFit="0" readingOrder="0"/>
    </dxf>
    <dxf>
      <font>
        <b val="0"/>
        <i val="0"/>
        <strike val="0"/>
        <condense val="0"/>
        <extend val="0"/>
        <outline val="0"/>
        <shadow val="0"/>
        <u val="none"/>
        <vertAlign val="baseline"/>
        <sz val="9"/>
        <color theme="1"/>
        <name val="Meiryo UI"/>
        <family val="3"/>
        <charset val="128"/>
        <scheme val="none"/>
      </font>
      <numFmt numFmtId="0" formatCode="General"/>
      <fill>
        <patternFill patternType="none">
          <fgColor indexed="64"/>
          <bgColor indexed="65"/>
        </patternFill>
      </fill>
      <alignment horizontal="left" vertical="center" textRotation="0" wrapText="0" indent="2" justifyLastLine="0" shrinkToFit="0" readingOrder="0"/>
      <protection locked="1" hidden="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color theme="1"/>
        <name val="Meiryo UI"/>
        <family val="3"/>
        <charset val="128"/>
        <scheme val="none"/>
      </font>
    </dxf>
    <dxf>
      <font>
        <b val="0"/>
        <i val="0"/>
        <strike val="0"/>
        <condense val="0"/>
        <extend val="0"/>
        <outline val="0"/>
        <shadow val="0"/>
        <u val="none"/>
        <vertAlign val="baseline"/>
        <sz val="9"/>
        <color theme="1"/>
        <name val="Meiryo UI"/>
        <family val="3"/>
        <charset val="128"/>
        <scheme val="none"/>
      </font>
      <numFmt numFmtId="11" formatCode="&quot;¥&quot;#,##0.00;&quot;¥&quot;\-#,##0.00"/>
      <alignment horizontal="right" vertical="bottom" textRotation="0" wrapText="0" indent="1" justifyLastLine="0" shrinkToFit="0" readingOrder="0"/>
    </dxf>
    <dxf>
      <font>
        <strike val="0"/>
        <outline val="0"/>
        <shadow val="0"/>
        <u val="none"/>
        <vertAlign val="baseline"/>
        <color theme="1"/>
        <name val="Meiryo UI"/>
        <family val="3"/>
        <charset val="128"/>
        <scheme val="none"/>
      </font>
      <numFmt numFmtId="179" formatCode="&quot;¥&quot;#,##0.00_);[Red]\(&quot;¥&quot;#,##0.00\)"/>
      <alignment horizontal="right" vertical="bottom" textRotation="0" wrapText="0" relativeIndent="1" justifyLastLine="0" shrinkToFit="0" readingOrder="0"/>
    </dxf>
    <dxf>
      <font>
        <b val="0"/>
        <i val="0"/>
        <strike val="0"/>
        <condense val="0"/>
        <extend val="0"/>
        <outline val="0"/>
        <shadow val="0"/>
        <u val="none"/>
        <vertAlign val="baseline"/>
        <sz val="9"/>
        <color theme="1"/>
        <name val="Meiryo UI"/>
        <family val="3"/>
        <charset val="128"/>
        <scheme val="none"/>
      </font>
      <numFmt numFmtId="180" formatCode="&quot;¥&quot;#,##0.00_);\(&quot;¥&quot;#,##0.00\)"/>
      <alignment horizontal="right" vertical="bottom" textRotation="0" wrapText="0" indent="1" justifyLastLine="0" shrinkToFit="0" readingOrder="0"/>
    </dxf>
    <dxf>
      <font>
        <strike val="0"/>
        <outline val="0"/>
        <shadow val="0"/>
        <u val="none"/>
        <vertAlign val="baseline"/>
        <color theme="1"/>
        <name val="Meiryo UI"/>
        <family val="3"/>
        <charset val="128"/>
        <scheme val="none"/>
      </font>
      <numFmt numFmtId="179" formatCode="&quot;¥&quot;#,##0.00_);[Red]\(&quot;¥&quot;#,##0.00\)"/>
      <alignment horizontal="right" textRotation="0" wrapText="0" relativeIndent="1" justifyLastLine="0" shrinkToFit="0" readingOrder="0"/>
    </dxf>
    <dxf>
      <font>
        <b val="0"/>
        <i val="0"/>
        <strike val="0"/>
        <condense val="0"/>
        <extend val="0"/>
        <outline val="0"/>
        <shadow val="0"/>
        <u val="none"/>
        <vertAlign val="baseline"/>
        <sz val="9"/>
        <color theme="1"/>
        <name val="Meiryo UI"/>
        <family val="3"/>
        <charset val="128"/>
        <scheme val="none"/>
      </font>
      <alignment horizontal="left" vertical="center" textRotation="0" wrapText="0" indent="1" justifyLastLine="0" shrinkToFit="0" readingOrder="0"/>
    </dxf>
    <dxf>
      <font>
        <b val="0"/>
        <i val="0"/>
        <strike val="0"/>
        <condense val="0"/>
        <extend val="0"/>
        <outline val="0"/>
        <shadow val="0"/>
        <u val="none"/>
        <vertAlign val="baseline"/>
        <sz val="9"/>
        <color theme="1"/>
        <name val="Meiryo UI"/>
        <family val="3"/>
        <charset val="128"/>
        <scheme val="none"/>
      </font>
      <numFmt numFmtId="0" formatCode="General"/>
      <fill>
        <patternFill patternType="none">
          <fgColor indexed="64"/>
          <bgColor indexed="65"/>
        </patternFill>
      </fill>
      <alignment horizontal="left" vertical="center" textRotation="0" wrapText="0" relativeIndent="1" justifyLastLine="0" shrinkToFit="0" readingOrder="0"/>
      <protection locked="1" hidden="0"/>
    </dxf>
    <dxf>
      <font>
        <strike val="0"/>
        <outline val="0"/>
        <shadow val="0"/>
        <u val="none"/>
        <vertAlign val="baseline"/>
        <sz val="9"/>
        <color theme="1"/>
        <name val="Meiryo UI"/>
        <family val="3"/>
        <charset val="128"/>
        <scheme val="none"/>
      </font>
    </dxf>
    <dxf>
      <font>
        <strike val="0"/>
        <outline val="0"/>
        <shadow val="0"/>
        <u val="none"/>
        <vertAlign val="baseline"/>
        <color theme="1"/>
        <name val="Meiryo UI"/>
        <family val="3"/>
        <charset val="128"/>
        <scheme val="none"/>
      </font>
    </dxf>
    <dxf>
      <font>
        <strike val="0"/>
        <outline val="0"/>
        <shadow val="0"/>
        <u val="none"/>
        <vertAlign val="baseline"/>
        <color theme="1"/>
        <name val="Meiryo UI"/>
        <family val="3"/>
        <charset val="128"/>
        <scheme val="none"/>
      </font>
    </dxf>
    <dxf>
      <font>
        <b val="0"/>
        <i val="0"/>
        <strike val="0"/>
        <condense val="0"/>
        <extend val="0"/>
        <outline val="0"/>
        <shadow val="0"/>
        <u val="none"/>
        <vertAlign val="baseline"/>
        <sz val="9"/>
        <color theme="1"/>
        <name val="Meiryo UI"/>
        <family val="3"/>
        <charset val="128"/>
        <scheme val="none"/>
      </font>
      <numFmt numFmtId="181" formatCode="#,##0.00_);[Red]\(#,##0.00\)"/>
      <alignment horizontal="right" vertical="center" textRotation="0" wrapText="0" indent="1" justifyLastLine="0" shrinkToFit="0" readingOrder="0"/>
    </dxf>
    <dxf>
      <font>
        <b val="0"/>
        <i val="0"/>
        <strike val="0"/>
        <condense val="0"/>
        <extend val="0"/>
        <outline val="0"/>
        <shadow val="0"/>
        <u val="none"/>
        <vertAlign val="baseline"/>
        <sz val="9"/>
        <color theme="1"/>
        <name val="Meiryo UI"/>
        <family val="3"/>
        <charset val="128"/>
        <scheme val="none"/>
      </font>
      <numFmt numFmtId="179" formatCode="&quot;¥&quot;#,##0.00_);[Red]\(&quot;¥&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Meiryo UI"/>
        <family val="3"/>
        <charset val="128"/>
        <scheme val="none"/>
      </font>
      <numFmt numFmtId="181" formatCode="#,##0.00_);[Red]\(#,##0.00\)"/>
      <alignment horizontal="right" vertical="center" textRotation="0" wrapText="0" indent="1" justifyLastLine="0" shrinkToFit="0" readingOrder="0"/>
    </dxf>
    <dxf>
      <font>
        <b val="0"/>
        <i val="0"/>
        <strike val="0"/>
        <condense val="0"/>
        <extend val="0"/>
        <outline val="0"/>
        <shadow val="0"/>
        <u val="none"/>
        <vertAlign val="baseline"/>
        <sz val="9"/>
        <color theme="1"/>
        <name val="Meiryo UI"/>
        <family val="3"/>
        <charset val="128"/>
        <scheme val="none"/>
      </font>
      <numFmt numFmtId="179" formatCode="&quot;¥&quot;#,##0.00_);[Red]\(&quot;¥&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Meiryo UI"/>
        <family val="3"/>
        <charset val="128"/>
        <scheme val="none"/>
      </font>
      <alignment horizontal="left" vertical="center" textRotation="0" wrapText="0" indent="2" justifyLastLine="0" shrinkToFit="0" readingOrder="0"/>
    </dxf>
    <dxf>
      <font>
        <b val="0"/>
        <i val="0"/>
        <strike val="0"/>
        <condense val="0"/>
        <extend val="0"/>
        <outline val="0"/>
        <shadow val="0"/>
        <u val="none"/>
        <vertAlign val="baseline"/>
        <sz val="9"/>
        <color theme="1"/>
        <name val="Meiryo UI"/>
        <family val="3"/>
        <charset val="128"/>
        <scheme val="none"/>
      </font>
      <numFmt numFmtId="0" formatCode="General"/>
      <fill>
        <patternFill patternType="none">
          <fgColor indexed="64"/>
          <bgColor indexed="65"/>
        </patternFill>
      </fill>
      <alignment horizontal="left" vertical="center" textRotation="0" wrapText="0" indent="2" justifyLastLine="0" shrinkToFit="0" readingOrder="0"/>
      <protection locked="1" hidden="0"/>
    </dxf>
    <dxf>
      <font>
        <strike val="0"/>
        <outline val="0"/>
        <shadow val="0"/>
        <u val="none"/>
        <vertAlign val="baseline"/>
        <color theme="1"/>
        <name val="Meiryo UI"/>
        <family val="3"/>
        <charset val="128"/>
        <scheme val="none"/>
      </font>
    </dxf>
    <dxf>
      <font>
        <strike val="0"/>
        <outline val="0"/>
        <shadow val="0"/>
        <u val="none"/>
        <vertAlign val="baseline"/>
        <color theme="1"/>
        <name val="Meiryo UI"/>
        <family val="3"/>
        <charset val="128"/>
        <scheme val="none"/>
      </font>
    </dxf>
    <dxf>
      <font>
        <strike val="0"/>
        <outline val="0"/>
        <shadow val="0"/>
        <u val="none"/>
        <vertAlign val="baseline"/>
        <color theme="1"/>
        <name val="Meiryo UI"/>
        <family val="3"/>
        <charset val="128"/>
        <scheme val="none"/>
      </font>
    </dxf>
    <dxf>
      <font>
        <b val="0"/>
        <i val="0"/>
        <strike val="0"/>
        <condense val="0"/>
        <extend val="0"/>
        <outline val="0"/>
        <shadow val="0"/>
        <u val="none"/>
        <vertAlign val="baseline"/>
        <sz val="9"/>
        <color theme="1"/>
        <name val="Meiryo UI"/>
        <family val="3"/>
        <charset val="128"/>
        <scheme val="none"/>
      </font>
      <numFmt numFmtId="11" formatCode="&quot;¥&quot;#,##0.00;&quot;¥&quot;\-#,##0.00"/>
      <alignment horizontal="right" vertical="bottom" textRotation="0" wrapText="0" indent="1" justifyLastLine="0" shrinkToFit="0" readingOrder="0"/>
    </dxf>
    <dxf>
      <font>
        <b val="0"/>
        <i val="0"/>
        <strike val="0"/>
        <condense val="0"/>
        <extend val="0"/>
        <outline val="0"/>
        <shadow val="0"/>
        <u val="none"/>
        <vertAlign val="baseline"/>
        <sz val="9"/>
        <color theme="1"/>
        <name val="Meiryo UI"/>
        <family val="3"/>
        <charset val="128"/>
        <scheme val="none"/>
      </font>
      <numFmt numFmtId="179" formatCode="&quot;¥&quot;#,##0.00_);[Red]\(&quot;¥&quot;#,##0.00\)"/>
      <fill>
        <patternFill patternType="none">
          <fgColor indexed="64"/>
          <bgColor indexed="65"/>
        </patternFill>
      </fill>
      <alignment horizontal="right" vertical="bottom" textRotation="0" wrapText="0" relativeIndent="1" justifyLastLine="0" shrinkToFit="0" readingOrder="0"/>
      <protection locked="1" hidden="0"/>
    </dxf>
    <dxf>
      <font>
        <b val="0"/>
        <i val="0"/>
        <strike val="0"/>
        <condense val="0"/>
        <extend val="0"/>
        <outline val="0"/>
        <shadow val="0"/>
        <u val="none"/>
        <vertAlign val="baseline"/>
        <sz val="9"/>
        <color theme="1"/>
        <name val="Meiryo UI"/>
        <family val="3"/>
        <charset val="128"/>
        <scheme val="none"/>
      </font>
      <numFmt numFmtId="179" formatCode="&quot;¥&quot;#,##0.00_);[Red]\(&quot;¥&quot;#,##0.00\)"/>
      <alignment horizontal="right" vertical="bottom" textRotation="0" wrapText="0" indent="1" justifyLastLine="0" shrinkToFit="0" readingOrder="0"/>
    </dxf>
    <dxf>
      <font>
        <b val="0"/>
        <i val="0"/>
        <strike val="0"/>
        <condense val="0"/>
        <extend val="0"/>
        <outline val="0"/>
        <shadow val="0"/>
        <u val="none"/>
        <vertAlign val="baseline"/>
        <sz val="9"/>
        <color theme="1"/>
        <name val="Meiryo UI"/>
        <family val="3"/>
        <charset val="128"/>
        <scheme val="none"/>
      </font>
      <numFmt numFmtId="179" formatCode="&quot;¥&quot;#,##0.00_);[Red]\(&quot;¥&quot;#,##0.00\)"/>
      <fill>
        <patternFill patternType="none">
          <fgColor indexed="64"/>
          <bgColor indexed="65"/>
        </patternFill>
      </fill>
      <alignment horizontal="right" vertical="bottom" textRotation="0" wrapText="0" relativeIndent="1" justifyLastLine="0" shrinkToFit="0" readingOrder="0"/>
      <protection locked="1" hidden="0"/>
    </dxf>
    <dxf>
      <font>
        <b val="0"/>
        <i val="0"/>
        <strike val="0"/>
        <condense val="0"/>
        <extend val="0"/>
        <outline val="0"/>
        <shadow val="0"/>
        <u val="none"/>
        <vertAlign val="baseline"/>
        <sz val="9"/>
        <color theme="1"/>
        <name val="Meiryo UI"/>
        <family val="3"/>
        <charset val="128"/>
        <scheme val="none"/>
      </font>
      <alignment horizontal="left" vertical="center" textRotation="0" wrapText="0" indent="1" justifyLastLine="0" shrinkToFit="0" readingOrder="0"/>
    </dxf>
    <dxf>
      <font>
        <b val="0"/>
        <i val="0"/>
        <strike val="0"/>
        <condense val="0"/>
        <extend val="0"/>
        <outline val="0"/>
        <shadow val="0"/>
        <u val="none"/>
        <vertAlign val="baseline"/>
        <sz val="9"/>
        <color theme="1"/>
        <name val="Meiryo UI"/>
        <family val="3"/>
        <charset val="128"/>
        <scheme val="none"/>
      </font>
      <numFmt numFmtId="0" formatCode="General"/>
      <fill>
        <patternFill patternType="none">
          <fgColor indexed="64"/>
          <bgColor indexed="65"/>
        </patternFill>
      </fill>
      <alignment horizontal="left" vertical="center" textRotation="0" wrapText="0" relativeIndent="1" justifyLastLine="0" shrinkToFit="0" readingOrder="0"/>
      <protection locked="1" hidden="0"/>
    </dxf>
    <dxf>
      <font>
        <strike val="0"/>
        <outline val="0"/>
        <shadow val="0"/>
        <u val="none"/>
        <vertAlign val="baseline"/>
        <color theme="1"/>
        <name val="Meiryo UI"/>
        <family val="3"/>
        <charset val="128"/>
        <scheme val="none"/>
      </font>
    </dxf>
    <dxf>
      <font>
        <strike val="0"/>
        <outline val="0"/>
        <shadow val="0"/>
        <u val="none"/>
        <vertAlign val="baseline"/>
        <color theme="1"/>
        <name val="Meiryo UI"/>
        <family val="3"/>
        <charset val="128"/>
        <scheme val="none"/>
      </font>
    </dxf>
    <dxf>
      <font>
        <strike val="0"/>
        <outline val="0"/>
        <shadow val="0"/>
        <u val="none"/>
        <vertAlign val="baseline"/>
        <color theme="1"/>
        <name val="Meiryo UI"/>
        <family val="3"/>
        <charset val="128"/>
        <scheme val="none"/>
      </font>
    </dxf>
    <dxf>
      <font>
        <b val="0"/>
        <i val="0"/>
        <strike val="0"/>
        <condense val="0"/>
        <extend val="0"/>
        <outline val="0"/>
        <shadow val="0"/>
        <u val="none"/>
        <vertAlign val="baseline"/>
        <sz val="9"/>
        <color theme="1"/>
        <name val="Meiryo UI"/>
        <family val="3"/>
        <charset val="128"/>
        <scheme val="none"/>
      </font>
      <numFmt numFmtId="179" formatCode="&quot;¥&quot;#,##0.00_);[Red]\(&quot;¥&quot;#,##0.00\)"/>
      <alignment horizontal="right" vertical="center" textRotation="0" wrapText="0" indent="1" justifyLastLine="0" shrinkToFit="0" readingOrder="0"/>
    </dxf>
    <dxf>
      <font>
        <b val="0"/>
        <i val="0"/>
        <strike val="0"/>
        <condense val="0"/>
        <extend val="0"/>
        <outline val="0"/>
        <shadow val="0"/>
        <u val="none"/>
        <vertAlign val="baseline"/>
        <sz val="9"/>
        <color theme="1"/>
        <name val="Meiryo UI"/>
        <family val="3"/>
        <charset val="128"/>
        <scheme val="none"/>
      </font>
      <numFmt numFmtId="179" formatCode="&quot;¥&quot;#,##0.00_);[Red]\(&quot;¥&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Meiryo UI"/>
        <family val="3"/>
        <charset val="128"/>
        <scheme val="none"/>
      </font>
      <numFmt numFmtId="179" formatCode="&quot;¥&quot;#,##0.00_);[Red]\(&quot;¥&quot;#,##0.00\)"/>
      <alignment horizontal="right" vertical="center" textRotation="0" wrapText="0" indent="1" justifyLastLine="0" shrinkToFit="0" readingOrder="0"/>
    </dxf>
    <dxf>
      <font>
        <b val="0"/>
        <i val="0"/>
        <strike val="0"/>
        <condense val="0"/>
        <extend val="0"/>
        <outline val="0"/>
        <shadow val="0"/>
        <u val="none"/>
        <vertAlign val="baseline"/>
        <sz val="9"/>
        <color theme="1"/>
        <name val="Meiryo UI"/>
        <family val="3"/>
        <charset val="128"/>
        <scheme val="none"/>
      </font>
      <numFmt numFmtId="179" formatCode="&quot;¥&quot;#,##0.00_);[Red]\(&quot;¥&quot;#,##0.00\)"/>
      <fill>
        <patternFill patternType="none">
          <fgColor indexed="64"/>
          <bgColor indexed="65"/>
        </patternFill>
      </fill>
      <alignment horizontal="right" vertical="center" textRotation="0" wrapText="0" indent="1" justifyLastLine="0" shrinkToFit="0" readingOrder="0"/>
      <protection locked="1" hidden="0"/>
    </dxf>
    <dxf>
      <font>
        <b val="0"/>
        <i val="0"/>
        <strike val="0"/>
        <condense val="0"/>
        <extend val="0"/>
        <outline val="0"/>
        <shadow val="0"/>
        <u val="none"/>
        <vertAlign val="baseline"/>
        <sz val="9"/>
        <color theme="1"/>
        <name val="Meiryo UI"/>
        <family val="3"/>
        <charset val="128"/>
        <scheme val="none"/>
      </font>
      <alignment horizontal="left" vertical="center" textRotation="0" wrapText="0" indent="2" justifyLastLine="0" shrinkToFit="0" readingOrder="0"/>
    </dxf>
    <dxf>
      <font>
        <b val="0"/>
        <i val="0"/>
        <strike val="0"/>
        <condense val="0"/>
        <extend val="0"/>
        <outline val="0"/>
        <shadow val="0"/>
        <u val="none"/>
        <vertAlign val="baseline"/>
        <sz val="9"/>
        <color theme="1"/>
        <name val="Meiryo UI"/>
        <family val="3"/>
        <charset val="128"/>
        <scheme val="none"/>
      </font>
      <numFmt numFmtId="0" formatCode="General"/>
      <fill>
        <patternFill patternType="none">
          <fgColor indexed="64"/>
          <bgColor indexed="65"/>
        </patternFill>
      </fill>
      <alignment horizontal="left" vertical="center" textRotation="0" wrapText="0" indent="2" justifyLastLine="0" shrinkToFit="0" readingOrder="0"/>
      <protection locked="1" hidden="0"/>
    </dxf>
    <dxf>
      <font>
        <strike val="0"/>
        <outline val="0"/>
        <shadow val="0"/>
        <u val="none"/>
        <vertAlign val="baseline"/>
        <color theme="1"/>
        <name val="Meiryo UI"/>
        <family val="3"/>
        <charset val="128"/>
        <scheme val="none"/>
      </font>
    </dxf>
    <dxf>
      <font>
        <strike val="0"/>
        <outline val="0"/>
        <shadow val="0"/>
        <u val="none"/>
        <vertAlign val="baseline"/>
        <color theme="1"/>
        <name val="Meiryo UI"/>
        <family val="3"/>
        <charset val="128"/>
        <scheme val="none"/>
      </font>
    </dxf>
    <dxf>
      <font>
        <strike val="0"/>
        <outline val="0"/>
        <shadow val="0"/>
        <u val="none"/>
        <vertAlign val="baseline"/>
        <color theme="1"/>
        <name val="Meiryo UI"/>
        <family val="3"/>
        <charset val="128"/>
        <scheme val="none"/>
      </font>
    </dxf>
    <dxf>
      <font>
        <strike val="0"/>
        <outline val="0"/>
        <shadow val="0"/>
        <u val="none"/>
        <vertAlign val="baseline"/>
        <name val="Meiryo UI"/>
        <family val="3"/>
        <charset val="128"/>
        <scheme val="none"/>
      </font>
      <numFmt numFmtId="11" formatCode="&quot;¥&quot;#,##0.00;&quot;¥&quot;\-#,##0.00"/>
      <alignment horizontal="right" vertical="bottom" textRotation="0" wrapText="0" indent="1" justifyLastLine="0" shrinkToFit="0" readingOrder="0"/>
    </dxf>
    <dxf>
      <font>
        <strike val="0"/>
        <outline val="0"/>
        <shadow val="0"/>
        <u val="none"/>
        <vertAlign val="baseline"/>
        <name val="Meiryo UI"/>
        <family val="3"/>
        <charset val="128"/>
        <scheme val="none"/>
      </font>
      <numFmt numFmtId="179" formatCode="&quot;¥&quot;#,##0.00_);[Red]\(&quot;¥&quot;#,##0.00\)"/>
    </dxf>
    <dxf>
      <font>
        <strike val="0"/>
        <outline val="0"/>
        <shadow val="0"/>
        <u val="none"/>
        <vertAlign val="baseline"/>
        <name val="Meiryo UI"/>
        <family val="3"/>
        <charset val="128"/>
        <scheme val="none"/>
      </font>
      <numFmt numFmtId="179" formatCode="&quot;¥&quot;#,##0.00_);[Red]\(&quot;¥&quot;#,##0.00\)"/>
      <alignment horizontal="right" vertical="bottom" textRotation="0" wrapText="0" indent="1" justifyLastLine="0" shrinkToFit="0" readingOrder="0"/>
    </dxf>
    <dxf>
      <font>
        <strike val="0"/>
        <outline val="0"/>
        <shadow val="0"/>
        <u val="none"/>
        <vertAlign val="baseline"/>
        <name val="Meiryo UI"/>
        <family val="3"/>
        <charset val="128"/>
        <scheme val="none"/>
      </font>
      <numFmt numFmtId="179" formatCode="&quot;¥&quot;#,##0.00_);[Red]\(&quot;¥&quot;#,##0.00\)"/>
    </dxf>
    <dxf>
      <font>
        <strike val="0"/>
        <outline val="0"/>
        <shadow val="0"/>
        <u val="none"/>
        <vertAlign val="baseline"/>
        <name val="Meiryo UI"/>
        <family val="3"/>
        <charset val="128"/>
        <scheme val="none"/>
      </font>
      <alignment horizontal="left" vertical="bottom" textRotation="0" wrapText="0" indent="1" justifyLastLine="0" shrinkToFit="0" readingOrder="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numFmt numFmtId="11" formatCode="&quot;¥&quot;#,##0.00;&quot;¥&quot;\-#,##0.00"/>
      <alignment horizontal="right" vertical="bottom" textRotation="0" wrapText="0" indent="1" justifyLastLine="0" shrinkToFit="0" readingOrder="0"/>
    </dxf>
    <dxf>
      <font>
        <strike val="0"/>
        <outline val="0"/>
        <shadow val="0"/>
        <u val="none"/>
        <vertAlign val="baseline"/>
        <name val="Meiryo UI"/>
        <family val="3"/>
        <charset val="128"/>
        <scheme val="none"/>
      </font>
      <numFmt numFmtId="179" formatCode="&quot;¥&quot;#,##0.00_);[Red]\(&quot;¥&quot;#,##0.00\)"/>
      <fill>
        <patternFill patternType="none">
          <fgColor indexed="64"/>
          <bgColor auto="1"/>
        </patternFill>
      </fill>
      <alignment horizontal="right" vertical="bottom" textRotation="0" wrapText="0" relativeIndent="1" justifyLastLine="0" shrinkToFit="0" readingOrder="0"/>
    </dxf>
    <dxf>
      <font>
        <strike val="0"/>
        <outline val="0"/>
        <shadow val="0"/>
        <u val="none"/>
        <vertAlign val="baseline"/>
        <name val="Meiryo UI"/>
        <family val="3"/>
        <charset val="128"/>
        <scheme val="none"/>
      </font>
      <numFmt numFmtId="179" formatCode="&quot;¥&quot;#,##0.00_);[Red]\(&quot;¥&quot;#,##0.00\)"/>
      <alignment horizontal="right" vertical="bottom" textRotation="0" wrapText="0" indent="1" justifyLastLine="0" shrinkToFit="0" readingOrder="0"/>
    </dxf>
    <dxf>
      <font>
        <strike val="0"/>
        <outline val="0"/>
        <shadow val="0"/>
        <u val="none"/>
        <vertAlign val="baseline"/>
        <name val="Meiryo UI"/>
        <family val="3"/>
        <charset val="128"/>
        <scheme val="none"/>
      </font>
      <numFmt numFmtId="179" formatCode="&quot;¥&quot;#,##0.00_);[Red]\(&quot;¥&quot;#,##0.00\)"/>
      <fill>
        <patternFill patternType="none">
          <fgColor indexed="64"/>
          <bgColor auto="1"/>
        </patternFill>
      </fill>
      <alignment horizontal="right" vertical="bottom" textRotation="0" wrapText="0" relativeIndent="1" justifyLastLine="0" shrinkToFit="0" readingOrder="0"/>
    </dxf>
    <dxf>
      <font>
        <strike val="0"/>
        <outline val="0"/>
        <shadow val="0"/>
        <u val="none"/>
        <vertAlign val="baseline"/>
        <name val="Meiryo UI"/>
        <family val="3"/>
        <charset val="128"/>
        <scheme val="none"/>
      </font>
      <alignment horizontal="left" vertical="bottom" textRotation="0" wrapText="0" indent="2" justifyLastLine="0" shrinkToFit="0" readingOrder="0"/>
    </dxf>
    <dxf>
      <font>
        <strike val="0"/>
        <outline val="0"/>
        <shadow val="0"/>
        <u val="none"/>
        <vertAlign val="baseline"/>
        <name val="Meiryo UI"/>
        <family val="3"/>
        <charset val="128"/>
        <scheme val="none"/>
      </font>
      <fill>
        <patternFill patternType="none">
          <fgColor indexed="64"/>
          <bgColor auto="1"/>
        </patternFill>
      </fill>
      <alignment horizontal="left" vertical="bottom" textRotation="0" wrapText="0" indent="2" justifyLastLine="0" shrinkToFit="0" readingOrder="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fill>
        <patternFill patternType="none">
          <fgColor indexed="64"/>
          <bgColor auto="1"/>
        </patternFill>
      </fill>
    </dxf>
    <dxf>
      <font>
        <strike val="0"/>
        <outline val="0"/>
        <shadow val="0"/>
        <u val="none"/>
        <vertAlign val="baseline"/>
        <name val="Meiryo UI"/>
        <family val="3"/>
        <charset val="128"/>
        <scheme val="none"/>
      </font>
      <fill>
        <patternFill patternType="solid">
          <fgColor indexed="64"/>
          <bgColor theme="5"/>
        </patternFill>
      </fill>
      <alignment vertical="center" textRotation="0" wrapText="0" indent="0" justifyLastLine="0" shrinkToFit="0" readingOrder="0"/>
    </dxf>
    <dxf>
      <font>
        <color theme="0"/>
      </font>
    </dxf>
    <dxf>
      <fill>
        <patternFill patternType="solid">
          <fgColor theme="0" tint="-0.14999847407452621"/>
          <bgColor theme="0" tint="-0.14999847407452621"/>
        </patternFill>
      </fill>
    </dxf>
    <dxf>
      <fill>
        <patternFill patternType="solid">
          <fgColor theme="0" tint="-0.14996795556505021"/>
          <bgColor theme="0"/>
        </patternFill>
      </fill>
      <border>
        <horizontal style="medium">
          <color theme="0"/>
        </horizontal>
      </border>
    </dxf>
    <dxf>
      <font>
        <b/>
        <color theme="1"/>
      </font>
    </dxf>
    <dxf>
      <font>
        <b/>
        <color theme="1"/>
      </font>
    </dxf>
    <dxf>
      <font>
        <b/>
        <color theme="1"/>
      </font>
      <fill>
        <patternFill>
          <bgColor theme="0" tint="-4.9989318521683403E-2"/>
        </patternFill>
      </fill>
      <border>
        <top style="medium">
          <color theme="0"/>
        </top>
      </border>
    </dxf>
    <dxf>
      <font>
        <b/>
        <i val="0"/>
        <color theme="1"/>
      </font>
      <fill>
        <patternFill>
          <bgColor theme="5"/>
        </patternFill>
      </fill>
      <border>
        <bottom/>
      </border>
    </dxf>
    <dxf>
      <font>
        <color theme="1"/>
      </font>
      <border diagonalUp="0" diagonalDown="0">
        <left/>
        <right/>
        <top/>
        <bottom/>
        <vertical/>
        <horizontal/>
      </border>
    </dxf>
  </dxfs>
  <tableStyles count="1" defaultTableStyle="TableStyleMedium2" defaultPivotStyle="PivotStyleLight16">
    <tableStyle name="テーブルスタイルライト 1 2" pivot="0" count="7" xr9:uid="{00000000-0011-0000-FFFF-FFFF00000000}">
      <tableStyleElement type="wholeTable" dxfId="129"/>
      <tableStyleElement type="headerRow" dxfId="128"/>
      <tableStyleElement type="totalRow" dxfId="127"/>
      <tableStyleElement type="firstColumn" dxfId="126"/>
      <tableStyleElement type="lastColumn" dxfId="125"/>
      <tableStyleElement type="firstRowStripe" size="7" dxfId="124"/>
      <tableStyleElement type="firstColumnStripe" dxfId="12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mruColors>
      <color rgb="FFB50B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xl/calcChain.xml" Id="rId8" /><Relationship Type="http://schemas.openxmlformats.org/officeDocument/2006/relationships/worksheet" Target="/xl/worksheets/sheet31.xml" Id="rId3" /><Relationship Type="http://schemas.openxmlformats.org/officeDocument/2006/relationships/sharedStrings" Target="/xl/sharedStrings.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tyles" Target="/xl/styles.xml" Id="rId6" /><Relationship Type="http://schemas.openxmlformats.org/officeDocument/2006/relationships/customXml" Target="/customXml/item3.xml" Id="rId11" /><Relationship Type="http://schemas.openxmlformats.org/officeDocument/2006/relationships/theme" Target="/xl/theme/theme11.xml" Id="rId5" /><Relationship Type="http://schemas.openxmlformats.org/officeDocument/2006/relationships/customXml" Target="/customXml/item22.xml" Id="rId10" /><Relationship Type="http://schemas.openxmlformats.org/officeDocument/2006/relationships/worksheet" Target="/xl/worksheets/sheet44.xml" Id="rId4" /><Relationship Type="http://schemas.openxmlformats.org/officeDocument/2006/relationships/customXml" Target="/customXml/item13.xml" Id="rId9"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'利益 - 損失の概要​​'!$B$5</c:f>
              <c:strCache>
                <c:ptCount val="1"/>
                <c:pt idx="0">
                  <c:v>収入合計</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lt1"/>
                    </a:solidFill>
                    <a:latin typeface="Meiryo UI" panose="020B0604030504040204" pitchFamily="50" charset="-128"/>
                    <a:ea typeface="Meiryo UI" panose="020B060403050404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'利益 - 損失の概要​​'!$C$4:$D$4</c:f>
              <c:strCache>
                <c:ptCount val="2"/>
                <c:pt idx="0">
                  <c:v>見積</c:v>
                </c:pt>
                <c:pt idx="1">
                  <c:v>実際</c:v>
                </c:pt>
              </c:strCache>
            </c:strRef>
          </c:cat>
          <c:val>
            <c:numRef>
              <c:f>'利益 - 損失の概要​​'!$C$5:$D$5</c:f>
              <c:numCache>
                <c:formatCode>"¥"#,##0.00_);[Red]\("¥"#,##0.00\)</c:formatCode>
                <c:ptCount val="2"/>
                <c:pt idx="0">
                  <c:v>1936</c:v>
                </c:pt>
                <c:pt idx="1">
                  <c:v>1936</c:v>
                </c:pt>
              </c:numCache>
            </c:numRef>
          </c:val>
          <c:extLst>
            <c:ext xmlns:c16="http://schemas.microsoft.com/office/drawing/2014/chart" uri="{C3380CC4-5D6E-409C-BE32-E72D297353CC}">
              <c16:uniqueId val="{00000000-8636-4D9B-AD98-D1F682920A3A}"/>
            </c:ext>
          </c:extLst>
        </c:ser>
        <c:ser>
          <c:idx val="1"/>
          <c:order val="1"/>
          <c:tx>
            <c:strRef>
              <c:f>'利益 - 損失の概要​​'!$B$6</c:f>
              <c:strCache>
                <c:ptCount val="1"/>
                <c:pt idx="0">
                  <c:v>支出合計</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lt1"/>
                    </a:solidFill>
                    <a:latin typeface="Meiryo UI" panose="020B0604030504040204" pitchFamily="50" charset="-128"/>
                    <a:ea typeface="Meiryo UI" panose="020B0604030504040204" pitchFamily="50" charset="-128"/>
                    <a:cs typeface="+mn-cs"/>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'利益 - 損失の概要​​'!$C$4:$D$4</c:f>
              <c:strCache>
                <c:ptCount val="2"/>
                <c:pt idx="0">
                  <c:v>見積</c:v>
                </c:pt>
                <c:pt idx="1">
                  <c:v>実際</c:v>
                </c:pt>
              </c:strCache>
            </c:strRef>
          </c:cat>
          <c:val>
            <c:numRef>
              <c:f>'利益 - 損失の概要​​'!$C$6:$D$6</c:f>
              <c:numCache>
                <c:formatCode>"¥"#,##0.00_);[Red]\("¥"#,##0.00\)</c:formatCode>
                <c:ptCount val="2"/>
                <c:pt idx="0">
                  <c:v>882</c:v>
                </c:pt>
                <c:pt idx="1">
                  <c:v>302</c:v>
                </c:pt>
              </c:numCache>
            </c:numRef>
          </c:val>
          <c:extLst>
            <c:ext xmlns:c16="http://schemas.microsoft.com/office/drawing/2014/chart" uri="{C3380CC4-5D6E-409C-BE32-E72D297353CC}">
              <c16:uniqueId val="{00000001-8636-4D9B-AD98-D1F682920A3A}"/>
            </c:ext>
          </c:extLst>
        </c:ser>
        <c:dLbls>
          <c:dLblPos val="ctr"/>
          <c:showLegendKey val="0"/>
          <c:showVal val="1"/>
          <c:showCatName val="0"/>
          <c:showSerName val="0"/>
          <c:showPercent val="0"/>
          <c:showBubbleSize val="0"/>
        </c:dLbls>
        <c:gapWidth val="79"/>
        <c:overlap val="100"/>
        <c:axId val="145310464"/>
        <c:axId val="145313152"/>
      </c:barChart>
      <c:catAx>
        <c:axId val="145310464"/>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cap="all" spc="120" normalizeH="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145313152"/>
        <c:crosses val="autoZero"/>
        <c:auto val="1"/>
        <c:lblAlgn val="ctr"/>
        <c:lblOffset val="100"/>
        <c:noMultiLvlLbl val="0"/>
      </c:catAx>
      <c:valAx>
        <c:axId val="145313152"/>
        <c:scaling>
          <c:orientation val="minMax"/>
        </c:scaling>
        <c:delete val="1"/>
        <c:axPos val="b"/>
        <c:numFmt formatCode="0%" sourceLinked="1"/>
        <c:majorTickMark val="none"/>
        <c:minorTickMark val="none"/>
        <c:tickLblPos val="nextTo"/>
        <c:crossAx val="145310464"/>
        <c:crosses val="autoZero"/>
        <c:crossBetween val="between"/>
      </c:valAx>
      <c:spPr>
        <a:noFill/>
        <a:ln>
          <a:noFill/>
        </a:ln>
        <a:effectLst/>
      </c:spPr>
    </c:plotArea>
    <c:legend>
      <c:legendPos val="t"/>
      <c:layout>
        <c:manualLayout>
          <c:xMode val="edge"/>
          <c:yMode val="edge"/>
          <c:x val="0.4465604673555032"/>
          <c:y val="0.19729597769725504"/>
          <c:w val="0.46967222936806879"/>
          <c:h val="8.8966322668642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noFill/>
    <a:ln w="9525" cap="flat" cmpd="sng" algn="ctr">
      <a:no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alignWithMargins="0"/>
    <c:pageMargins b="1" l="0.75000000000000011" r="0.75000000000000011"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1.xml.rels>&#65279;<?xml version="1.0" encoding="utf-8"?><Relationships xmlns="http://schemas.openxmlformats.org/package/2006/relationships"><Relationship Type="http://schemas.openxmlformats.org/officeDocument/2006/relationships/chart" Target="/xl/charts/chart11.xml" Id="rId1" /></Relationships>
</file>

<file path=xl/drawings/drawing11.xml><?xml version="1.0" encoding="utf-8"?>
<xdr:wsDr xmlns:xdr="http://schemas.openxmlformats.org/drawingml/2006/spreadsheetDrawing" xmlns:a="http://schemas.openxmlformats.org/drawingml/2006/main">
  <xdr:twoCellAnchor editAs="oneCell">
    <xdr:from>
      <xdr:col>4</xdr:col>
      <xdr:colOff>76198</xdr:colOff>
      <xdr:row>1</xdr:row>
      <xdr:rowOff>104773</xdr:rowOff>
    </xdr:from>
    <xdr:to>
      <xdr:col>6</xdr:col>
      <xdr:colOff>927735</xdr:colOff>
      <xdr:row>11</xdr:row>
      <xdr:rowOff>137160</xdr:rowOff>
    </xdr:to>
    <xdr:graphicFrame macro="">
      <xdr:nvGraphicFramePr>
        <xdr:cNvPr id="3073" name="グラフ 1" descr="予測の収入と支出、実際の収入と支出との比較を示す横棒グラフ">
          <a:extLst>
            <a:ext uri="{FF2B5EF4-FFF2-40B4-BE49-F238E27FC236}">
              <a16:creationId xmlns:a16="http://schemas.microsoft.com/office/drawing/2014/main" id="{00000000-0008-0000-0200-00000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出展者とベンダー" displayName="出展者とベンダー" ref="B18:G22" totalsRowCount="1">
  <autoFilter ref="B18:G21" xr:uid="{00000000-0009-0000-0100-00000B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900-000001000000}" name="見積もり数" totalsRowLabel="集計" dataDxfId="28" totalsRowDxfId="27"/>
    <tableColumn id="2" xr3:uid="{00000000-0010-0000-0900-000002000000}" name="実際の数" dataDxfId="26" totalsRowDxfId="25"/>
    <tableColumn id="3" xr3:uid="{00000000-0010-0000-0900-000003000000}" name="種類" dataDxfId="24" totalsRowDxfId="23"/>
    <tableColumn id="4" xr3:uid="{00000000-0010-0000-0900-000004000000}" name="価格" dataDxfId="22" totalsRowDxfId="21"/>
    <tableColumn id="5" xr3:uid="{00000000-0010-0000-0900-000005000000}" name="収入予算" totalsRowFunction="sum" dataDxfId="20" totalsRowDxfId="19">
      <calculatedColumnFormula>B19*E19</calculatedColumnFormula>
    </tableColumn>
    <tableColumn id="6" xr3:uid="{00000000-0010-0000-0900-000006000000}" name="収入実績" totalsRowFunction="sum" dataDxfId="18" totalsRowDxfId="17">
      <calculatedColumnFormula>C19*E19</calculatedColumnFormula>
    </tableColumn>
  </tableColumns>
  <tableStyleInfo name="テーブルスタイルライト 1 2" showFirstColumn="0" showLastColumn="0" showRowStripes="1" showColumnStripes="0"/>
  <extLst>
    <ext xmlns:x14="http://schemas.microsoft.com/office/spreadsheetml/2009/9/main" uri="{504A1905-F514-4f6f-8877-14C23A59335A}">
      <x14:table altTextSummary="この表には、出展者とベンダーの見積もりと実際の数、ブースの種類​​と価格を入力します。各ブースの種類の出典者からの見積もりと実際の収入、および合計が自動計算されます"/>
    </ext>
  </extLst>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品目の売上" displayName="品目の売上" ref="B24:G29" totalsRowCount="1">
  <autoFilter ref="B24:G28" xr:uid="{00000000-0009-0000-0100-00000C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A00-000001000000}" name="見積もり数" totalsRowLabel="集計" dataDxfId="16" totalsRowDxfId="15"/>
    <tableColumn id="2" xr3:uid="{00000000-0010-0000-0A00-000002000000}" name="実際の数" dataDxfId="14" totalsRowDxfId="13"/>
    <tableColumn id="3" xr3:uid="{00000000-0010-0000-0A00-000003000000}" name="種類" dataDxfId="12" totalsRowDxfId="11"/>
    <tableColumn id="4" xr3:uid="{00000000-0010-0000-0A00-000004000000}" name="価格" dataDxfId="10" totalsRowDxfId="9"/>
    <tableColumn id="5" xr3:uid="{00000000-0010-0000-0A00-000005000000}" name="収入予算" totalsRowFunction="sum" dataDxfId="8" totalsRowDxfId="7">
      <calculatedColumnFormula>B25*E25</calculatedColumnFormula>
    </tableColumn>
    <tableColumn id="6" xr3:uid="{00000000-0010-0000-0A00-000006000000}" name="収入実績" totalsRowFunction="sum" dataDxfId="6" totalsRowDxfId="5">
      <calculatedColumnFormula>C25*E25</calculatedColumnFormula>
    </tableColumn>
  </tableColumns>
  <tableStyleInfo name="テーブルスタイルライト 1 2" showFirstColumn="0" showLastColumn="0" showRowStripes="1" showColumnStripes="0"/>
  <extLst>
    <ext xmlns:x14="http://schemas.microsoft.com/office/spreadsheetml/2009/9/main" uri="{504A1905-F514-4f6f-8877-14C23A59335A}">
      <x14:table altTextSummary="この表には、販売された品目の見積もりと実際の数、種類​​と価格を入力します。品目の売上からの見積もりと実際の利益、および合計が自動計算されます"/>
    </ext>
  </extLst>
</table>
</file>

<file path=xl/tables/table12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F053438-C393-4A6F-85EB-6141CE2E580F}" name="サマリー" displayName="まとめ" ref="B4:D6" headerRowDxfId="1">
  <autoFilter ref="B4:D6" xr:uid="{E2E1E93F-962E-4908-B5FF-C49FFDD203EC}">
    <filterColumn colId="0" hiddenButton="1"/>
    <filterColumn colId="1" hiddenButton="1"/>
    <filterColumn colId="2" hiddenButton="1"/>
  </autoFilter>
  <tableColumns count="3">
    <tableColumn id="1" xr3:uid="{F67213F1-F34B-417E-9245-0F02F8ACA01B}" name=" 合計" totalsRowLabel="集計"/>
    <tableColumn id="2" xr3:uid="{B31A4B15-FE6A-45D0-A35F-8DEBCAB99AF7}" name="見積">
      <calculatedColumnFormula>支出!G3</calculatedColumnFormula>
    </tableColumn>
    <tableColumn id="3" xr3:uid="{D633F0A4-A59C-4679-9F1C-8D364B0C972E}" name="実際" totalsRowFunction="sum" totalsRowDxfId="0">
      <calculatedColumnFormula>支出!H3</calculatedColumnFormula>
    </tableColumn>
  </tableColumns>
  <tableStyleInfo showFirstColumn="0" showLastColumn="0" showRowStripes="0" showColumnStripes="0"/>
  <extLst>
    <ext xmlns:x14="http://schemas.microsoft.com/office/spreadsheetml/2009/9/main" uri="{504A1905-F514-4f6f-8877-14C23A59335A}">
      <x14:table altTextSummary="予測と実際の収入と支出の合計は、この表で自動的に更新されます"/>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現場経費" displayName="現場経費" ref="B6:D11" totalsRowCount="1" headerRowDxfId="121" dataDxfId="120" totalsRowDxfId="119">
  <autoFilter ref="B6:D10" xr:uid="{00000000-0009-0000-0100-000001000000}">
    <filterColumn colId="0" hiddenButton="1"/>
    <filterColumn colId="1" hiddenButton="1"/>
    <filterColumn colId="2" hiddenButton="1"/>
  </autoFilter>
  <tableColumns count="3">
    <tableColumn id="1" xr3:uid="{00000000-0010-0000-0000-000001000000}" name="会場" totalsRowLabel="集計" dataDxfId="118" totalsRowDxfId="117"/>
    <tableColumn id="2" xr3:uid="{00000000-0010-0000-0000-000002000000}" name="予算" totalsRowFunction="sum" dataDxfId="116" totalsRowDxfId="115"/>
    <tableColumn id="3" xr3:uid="{00000000-0010-0000-0000-000003000000}" name="実績" totalsRowFunction="count" dataDxfId="114" totalsRowDxfId="113"/>
  </tableColumns>
  <tableStyleInfo name="テーブルスタイルライト 1 2" showFirstColumn="1" showLastColumn="0" showRowStripes="1" showColumnStripes="0"/>
  <extLst>
    <ext xmlns:x14="http://schemas.microsoft.com/office/spreadsheetml/2009/9/main" uri="{504A1905-F514-4f6f-8877-14C23A59335A}">
      <x14:table altTextSummary="この表には、見積もりと実際の現場経費を入力します。合計は最後に自動的に計算されます"/>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リフレッシュメント経費" displayName="リフレッシュメント経費" ref="F6:H11" totalsRowCount="1" headerRowDxfId="112" dataDxfId="111" totalsRowDxfId="110">
  <autoFilter ref="F6:H10" xr:uid="{00000000-0009-0000-0100-000003000000}">
    <filterColumn colId="0" hiddenButton="1"/>
    <filterColumn colId="1" hiddenButton="1"/>
    <filterColumn colId="2" hiddenButton="1"/>
  </autoFilter>
  <tableColumns count="3">
    <tableColumn id="1" xr3:uid="{00000000-0010-0000-0100-000001000000}" name="軽食" totalsRowLabel="集計" dataDxfId="109" totalsRowDxfId="108"/>
    <tableColumn id="2" xr3:uid="{00000000-0010-0000-0100-000002000000}" name="予算" totalsRowFunction="sum" dataDxfId="107" totalsRowDxfId="106"/>
    <tableColumn id="3" xr3:uid="{00000000-0010-0000-0100-000003000000}" name="実際" totalsRowFunction="count" dataDxfId="105" totalsRowDxfId="104"/>
  </tableColumns>
  <tableStyleInfo name="テーブルスタイルライト 1 2" showFirstColumn="1" showLastColumn="0" showRowStripes="1" showColumnStripes="0"/>
  <extLst>
    <ext xmlns:x14="http://schemas.microsoft.com/office/spreadsheetml/2009/9/main" uri="{504A1905-F514-4f6f-8877-14C23A59335A}">
      <x14:table altTextSummary="この表には、見積もりと実際のリフレッシュメント経費を入力します。合計は最後に自動的に計算されます"/>
    </ext>
  </extLst>
</table>
</file>

<file path=xl/tables/table3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飾りつけ経費" displayName="飾りつけ経費" ref="B13:D19" totalsRowCount="1" headerRowDxfId="103" dataDxfId="102" totalsRowDxfId="101">
  <autoFilter ref="B13:D18" xr:uid="{00000000-0009-0000-0100-000004000000}">
    <filterColumn colId="0" hiddenButton="1"/>
    <filterColumn colId="1" hiddenButton="1"/>
    <filterColumn colId="2" hiddenButton="1"/>
  </autoFilter>
  <tableColumns count="3">
    <tableColumn id="1" xr3:uid="{00000000-0010-0000-0200-000001000000}" name="飾りつけ" totalsRowLabel="集計" dataDxfId="100" totalsRowDxfId="99"/>
    <tableColumn id="2" xr3:uid="{00000000-0010-0000-0200-000002000000}" name="予算" totalsRowFunction="sum" dataDxfId="98" totalsRowDxfId="97"/>
    <tableColumn id="3" xr3:uid="{00000000-0010-0000-0200-000003000000}" name="実際" totalsRowFunction="sum" dataDxfId="96" totalsRowDxfId="95"/>
  </tableColumns>
  <tableStyleInfo name="テーブルスタイルライト 1 2" showFirstColumn="1" showLastColumn="0" showRowStripes="1" showColumnStripes="0"/>
  <extLst>
    <ext xmlns:x14="http://schemas.microsoft.com/office/spreadsheetml/2009/9/main" uri="{504A1905-F514-4f6f-8877-14C23A59335A}">
      <x14:table altTextSummary="この表には、見積もりと実際の飾りつけ経費を入力します。合計は最後に自動的に計算されます"/>
    </ext>
  </extLst>
</table>
</file>

<file path=xl/tables/table4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プログラム経費" displayName="プログラム経費" ref="F13:H19" totalsRowCount="1" headerRowDxfId="94" dataDxfId="93" totalsRowDxfId="92">
  <autoFilter ref="F13:H18" xr:uid="{00000000-0009-0000-0100-000005000000}">
    <filterColumn colId="0" hiddenButton="1"/>
    <filterColumn colId="1" hiddenButton="1"/>
    <filterColumn colId="2" hiddenButton="1"/>
  </autoFilter>
  <tableColumns count="3">
    <tableColumn id="1" xr3:uid="{00000000-0010-0000-0300-000001000000}" name="プログラム" totalsRowLabel="集計" dataDxfId="91" totalsRowDxfId="90"/>
    <tableColumn id="2" xr3:uid="{00000000-0010-0000-0300-000002000000}" name="予算" totalsRowFunction="sum" dataDxfId="89" totalsRowDxfId="88"/>
    <tableColumn id="3" xr3:uid="{00000000-0010-0000-0300-000003000000}" name="実際" totalsRowFunction="count" dataDxfId="87" totalsRowDxfId="86"/>
  </tableColumns>
  <tableStyleInfo name="テーブルスタイルライト 1 2" showFirstColumn="1" showLastColumn="0" showRowStripes="1" showColumnStripes="0"/>
  <extLst>
    <ext xmlns:x14="http://schemas.microsoft.com/office/spreadsheetml/2009/9/main" uri="{504A1905-F514-4f6f-8877-14C23A59335A}">
      <x14:table altTextSummary="この表には、見積もりと実際のプログラム経費を入力します。合計は最後に自動的に計算されます"/>
    </ext>
  </extLst>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広告費" displayName="広告費" ref="B21:D25" totalsRowCount="1" headerRowDxfId="85" dataDxfId="84" totalsRowDxfId="83">
  <autoFilter ref="B21:D24" xr:uid="{00000000-0009-0000-0100-000006000000}">
    <filterColumn colId="0" hiddenButton="1"/>
    <filterColumn colId="1" hiddenButton="1"/>
    <filterColumn colId="2" hiddenButton="1"/>
  </autoFilter>
  <tableColumns count="3">
    <tableColumn id="1" xr3:uid="{00000000-0010-0000-0400-000001000000}" name="宣伝" totalsRowLabel="集計" dataDxfId="82" totalsRowDxfId="81"/>
    <tableColumn id="2" xr3:uid="{00000000-0010-0000-0400-000002000000}" name="予算" totalsRowFunction="sum" dataDxfId="80" totalsRowDxfId="79"/>
    <tableColumn id="3" xr3:uid="{00000000-0010-0000-0400-000003000000}" name="実際" totalsRowFunction="count" dataDxfId="78" totalsRowDxfId="77"/>
  </tableColumns>
  <tableStyleInfo name="テーブルスタイルライト 1 2" showFirstColumn="1" showLastColumn="0" showRowStripes="1" showColumnStripes="0"/>
  <extLst>
    <ext xmlns:x14="http://schemas.microsoft.com/office/spreadsheetml/2009/9/main" uri="{504A1905-F514-4f6f-8877-14C23A59335A}">
      <x14:table altTextSummary="この表には、見積もりと実際の広告費を入力します。合計は最後に自動的に計算されます"/>
    </ext>
  </extLst>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賞品費" displayName="賞品費" ref="F21:H24" totalsRowCount="1" headerRowDxfId="76" dataDxfId="75" totalsRowDxfId="74">
  <autoFilter ref="F21:H23" xr:uid="{00000000-0009-0000-0100-000007000000}">
    <filterColumn colId="0" hiddenButton="1"/>
    <filterColumn colId="1" hiddenButton="1"/>
    <filterColumn colId="2" hiddenButton="1"/>
  </autoFilter>
  <tableColumns count="3">
    <tableColumn id="1" xr3:uid="{00000000-0010-0000-0500-000001000000}" name="賞品" totalsRowLabel="集計" dataDxfId="73" totalsRowDxfId="72"/>
    <tableColumn id="2" xr3:uid="{00000000-0010-0000-0500-000002000000}" name="予算" totalsRowFunction="sum" dataDxfId="71" totalsRowDxfId="70"/>
    <tableColumn id="3" xr3:uid="{00000000-0010-0000-0500-000003000000}" name="実際" totalsRowFunction="count" dataDxfId="69" totalsRowDxfId="68"/>
  </tableColumns>
  <tableStyleInfo name="テーブルスタイルライト 1 2" showFirstColumn="1" showLastColumn="0" showRowStripes="1" showColumnStripes="0"/>
  <extLst>
    <ext xmlns:x14="http://schemas.microsoft.com/office/spreadsheetml/2009/9/main" uri="{504A1905-F514-4f6f-8877-14C23A59335A}">
      <x14:table altTextSummary="この表には、見積もりと実際の賞品費を入力します。合計は最後に自動的に計算されます"/>
    </ext>
  </extLst>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雑費" displayName="雑費" ref="B27:D32" totalsRowCount="1" headerRowDxfId="67" dataDxfId="66" totalsRowDxfId="65">
  <autoFilter ref="B27:D31" xr:uid="{00000000-0009-0000-0100-000008000000}">
    <filterColumn colId="0" hiddenButton="1"/>
    <filterColumn colId="1" hiddenButton="1"/>
    <filterColumn colId="2" hiddenButton="1"/>
  </autoFilter>
  <tableColumns count="3">
    <tableColumn id="1" xr3:uid="{00000000-0010-0000-0600-000001000000}" name="その他" totalsRowLabel="集計" dataDxfId="64" totalsRowDxfId="63"/>
    <tableColumn id="2" xr3:uid="{00000000-0010-0000-0600-000002000000}" name="見積" totalsRowFunction="sum" dataDxfId="62" totalsRowDxfId="61"/>
    <tableColumn id="3" xr3:uid="{00000000-0010-0000-0600-000003000000}" name="実際" totalsRowFunction="count" dataDxfId="60" totalsRowDxfId="59"/>
  </tableColumns>
  <tableStyleInfo name="テーブルスタイルライト 1 2" showFirstColumn="1" showLastColumn="0" showRowStripes="1" showColumnStripes="0"/>
  <extLst>
    <ext xmlns:x14="http://schemas.microsoft.com/office/spreadsheetml/2009/9/main" uri="{504A1905-F514-4f6f-8877-14C23A59335A}">
      <x14:table altTextSummary="この表には、見積もりと実際の雑費を入力します。合計は最後に自動的に計算されます"/>
    </ext>
  </extLst>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入場料" displayName="入場料" ref="B6:G10" totalsRowCount="1" headerRowDxfId="57" dataDxfId="56" totalsRowDxfId="55">
  <autoFilter ref="B6:G9" xr:uid="{00000000-0009-0000-0100-000009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700-000001000000}" name="見積もり数" totalsRowLabel="集計" totalsRowDxfId="54"/>
    <tableColumn id="2" xr3:uid="{00000000-0010-0000-0700-000002000000}" name="実際の数" dataDxfId="53" totalsRowDxfId="52"/>
    <tableColumn id="3" xr3:uid="{00000000-0010-0000-0700-000003000000}" name="種類" dataDxfId="51" totalsRowDxfId="50"/>
    <tableColumn id="4" xr3:uid="{00000000-0010-0000-0700-000004000000}" name="価格" dataDxfId="49" totalsRowDxfId="48"/>
    <tableColumn id="6" xr3:uid="{00000000-0010-0000-0700-000006000000}" name="収入予算" totalsRowFunction="sum" dataDxfId="47" totalsRowDxfId="46">
      <calculatedColumnFormula>B7*E7</calculatedColumnFormula>
    </tableColumn>
    <tableColumn id="7" xr3:uid="{00000000-0010-0000-0700-000007000000}" name="収入実績" totalsRowFunction="sum" dataDxfId="45" totalsRowDxfId="44">
      <calculatedColumnFormula>C7*E7</calculatedColumnFormula>
    </tableColumn>
  </tableColumns>
  <tableStyleInfo name="テーブルスタイルライト 1 2" showFirstColumn="0" showLastColumn="0" showRowStripes="1" showColumnStripes="0"/>
  <extLst>
    <ext xmlns:x14="http://schemas.microsoft.com/office/spreadsheetml/2009/9/main" uri="{504A1905-F514-4f6f-8877-14C23A59335A}">
      <x14:table altTextSummary="この表には、入場料の見積もりと実際の数、種類​​と価格を入力します。入場料からの見積もりと実際の利益、および合計が自動計算されます"/>
    </ext>
  </extLst>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プログラム内広告" displayName="プログラム内広告" ref="B12:G16" totalsRowCount="1" headerRowDxfId="43" dataDxfId="42" totalsRowDxfId="41">
  <autoFilter ref="B12:G15" xr:uid="{00000000-0009-0000-0100-00000A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800-000001000000}" name="見積もり数" totalsRowLabel="集計" dataDxfId="40" totalsRowDxfId="39"/>
    <tableColumn id="2" xr3:uid="{00000000-0010-0000-0800-000002000000}" name="実際の数" dataDxfId="38" totalsRowDxfId="37"/>
    <tableColumn id="3" xr3:uid="{00000000-0010-0000-0800-000003000000}" name="種類" dataDxfId="36" totalsRowDxfId="35"/>
    <tableColumn id="4" xr3:uid="{00000000-0010-0000-0800-000004000000}" name="価格" dataDxfId="34" totalsRowDxfId="33"/>
    <tableColumn id="5" xr3:uid="{00000000-0010-0000-0800-000005000000}" name="収入予算" totalsRowFunction="sum" dataDxfId="32" totalsRowDxfId="31">
      <calculatedColumnFormula>B13*E13</calculatedColumnFormula>
    </tableColumn>
    <tableColumn id="6" xr3:uid="{00000000-0010-0000-0800-000006000000}" name="収入実績" totalsRowFunction="sum" dataDxfId="30" totalsRowDxfId="29">
      <calculatedColumnFormula>C13*E13</calculatedColumnFormula>
    </tableColumn>
  </tableColumns>
  <tableStyleInfo name="テーブルスタイルライト 1 2" showFirstColumn="0" showLastColumn="0" showRowStripes="1" showColumnStripes="0"/>
  <extLst>
    <ext xmlns:x14="http://schemas.microsoft.com/office/spreadsheetml/2009/9/main" uri="{504A1905-F514-4f6f-8877-14C23A59335A}">
      <x14:table altTextSummary="この表には、広告の見積もりと実際の数、種類​​と価格を入力します。広告からの見積もりと実際の利益、および合計が自動計算されます"/>
    </ext>
  </extLst>
</table>
</file>

<file path=xl/theme/theme11.xml><?xml version="1.0" encoding="utf-8"?>
<a:theme xmlns:a="http://schemas.openxmlformats.org/drawingml/2006/main" name="Office Theme">
  <a:themeElements>
    <a:clrScheme name="Custom 13">
      <a:dk1>
        <a:srgbClr val="111111"/>
      </a:dk1>
      <a:lt1>
        <a:srgbClr val="FFFFFF"/>
      </a:lt1>
      <a:dk2>
        <a:srgbClr val="2D3047"/>
      </a:dk2>
      <a:lt2>
        <a:srgbClr val="FFFFFF"/>
      </a:lt2>
      <a:accent1>
        <a:srgbClr val="B50745"/>
      </a:accent1>
      <a:accent2>
        <a:srgbClr val="1C9AAA"/>
      </a:accent2>
      <a:accent3>
        <a:srgbClr val="E0C93A"/>
      </a:accent3>
      <a:accent4>
        <a:srgbClr val="B50745"/>
      </a:accent4>
      <a:accent5>
        <a:srgbClr val="1C9AAA"/>
      </a:accent5>
      <a:accent6>
        <a:srgbClr val="E0C93A"/>
      </a:accent6>
      <a:hlink>
        <a:srgbClr val="4CD0E2"/>
      </a:hlink>
      <a:folHlink>
        <a:srgbClr val="4CD0E2"/>
      </a:folHlink>
    </a:clrScheme>
    <a:fontScheme name="Custom 2">
      <a:majorFont>
        <a:latin typeface="Century Gothic"/>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75.xml" Id="rId8" /><Relationship Type="http://schemas.openxmlformats.org/officeDocument/2006/relationships/table" Target="/xl/tables/table26.xml" Id="rId3" /><Relationship Type="http://schemas.openxmlformats.org/officeDocument/2006/relationships/table" Target="/xl/tables/table67.xml" Id="rId7" /><Relationship Type="http://schemas.openxmlformats.org/officeDocument/2006/relationships/table" Target="/xl/tables/table18.xml" Id="rId2" /><Relationship Type="http://schemas.openxmlformats.org/officeDocument/2006/relationships/printerSettings" Target="/xl/printerSettings/printerSettings22.bin" Id="rId1" /><Relationship Type="http://schemas.openxmlformats.org/officeDocument/2006/relationships/table" Target="/xl/tables/table59.xml" Id="rId6" /><Relationship Type="http://schemas.openxmlformats.org/officeDocument/2006/relationships/table" Target="/xl/tables/table410.xml" Id="rId5" /><Relationship Type="http://schemas.openxmlformats.org/officeDocument/2006/relationships/table" Target="/xl/tables/table311.xml" Id="rId4" /></Relationships>
</file>

<file path=xl/worksheets/_rels/sheet31.xml.rels>&#65279;<?xml version="1.0" encoding="utf-8"?><Relationships xmlns="http://schemas.openxmlformats.org/package/2006/relationships"><Relationship Type="http://schemas.openxmlformats.org/officeDocument/2006/relationships/table" Target="/xl/tables/table91.xml" Id="rId3" /><Relationship Type="http://schemas.openxmlformats.org/officeDocument/2006/relationships/table" Target="/xl/tables/table82.xml" Id="rId2" /><Relationship Type="http://schemas.openxmlformats.org/officeDocument/2006/relationships/printerSettings" Target="/xl/printerSettings/printerSettings31.bin" Id="rId1" /><Relationship Type="http://schemas.openxmlformats.org/officeDocument/2006/relationships/table" Target="/xl/tables/table113.xml" Id="rId5" /><Relationship Type="http://schemas.openxmlformats.org/officeDocument/2006/relationships/table" Target="/xl/tables/table104.xml" Id="rId4" /></Relationships>
</file>

<file path=xl/worksheets/_rels/sheet44.xml.rels>&#65279;<?xml version="1.0" encoding="utf-8"?><Relationships xmlns="http://schemas.openxmlformats.org/package/2006/relationships"><Relationship Type="http://schemas.openxmlformats.org/officeDocument/2006/relationships/table" Target="/xl/tables/table1212.xml" Id="rId3" /><Relationship Type="http://schemas.openxmlformats.org/officeDocument/2006/relationships/drawing" Target="/xl/drawings/drawing11.xml" Id="rId2" /><Relationship Type="http://schemas.openxmlformats.org/officeDocument/2006/relationships/printerSettings" Target="/xl/printerSettings/printerSettings4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200B4-02BC-4B65-B20F-7C842CD422DD}">
  <sheetPr>
    <tabColor theme="8" tint="-0.499984740745262"/>
  </sheetPr>
  <dimension ref="B1:B8"/>
  <sheetViews>
    <sheetView showGridLines="0" workbookViewId="0"/>
  </sheetViews>
  <sheetFormatPr defaultRowHeight="14.25" x14ac:dyDescent="0.25"/>
  <cols>
    <col min="1" max="1" width="2.125" customWidth="1"/>
    <col min="2" max="2" width="94.875" customWidth="1"/>
    <col min="3" max="3" width="2.5" customWidth="1"/>
  </cols>
  <sheetData>
    <row r="1" spans="2:2" s="6" customFormat="1" ht="30" customHeight="1" x14ac:dyDescent="0.25">
      <c r="B1" s="13" t="s">
        <v>0</v>
      </c>
    </row>
    <row r="2" spans="2:2" ht="30" customHeight="1" x14ac:dyDescent="0.25">
      <c r="B2" s="14" t="s">
        <v>1</v>
      </c>
    </row>
    <row r="3" spans="2:2" ht="30" customHeight="1" x14ac:dyDescent="0.25">
      <c r="B3" s="14" t="s">
        <v>2</v>
      </c>
    </row>
    <row r="4" spans="2:2" ht="30" customHeight="1" x14ac:dyDescent="0.25">
      <c r="B4" s="14" t="s">
        <v>3</v>
      </c>
    </row>
    <row r="5" spans="2:2" ht="30" customHeight="1" x14ac:dyDescent="0.25">
      <c r="B5" s="14" t="s">
        <v>4</v>
      </c>
    </row>
    <row r="6" spans="2:2" ht="30" customHeight="1" x14ac:dyDescent="0.25">
      <c r="B6" s="15" t="s">
        <v>5</v>
      </c>
    </row>
    <row r="7" spans="2:2" ht="45" customHeight="1" x14ac:dyDescent="0.25">
      <c r="B7" s="16" t="s">
        <v>6</v>
      </c>
    </row>
    <row r="8" spans="2:2" ht="39.950000000000003" customHeight="1" x14ac:dyDescent="0.25">
      <c r="B8" s="14" t="s">
        <v>7</v>
      </c>
    </row>
  </sheetData>
  <phoneticPr fontId="49"/>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H32"/>
  <sheetViews>
    <sheetView showGridLines="0" tabSelected="1" zoomScaleNormal="100" workbookViewId="0"/>
  </sheetViews>
  <sheetFormatPr defaultColWidth="9" defaultRowHeight="14.25" x14ac:dyDescent="0.25"/>
  <cols>
    <col min="1" max="1" width="2.5" style="55" customWidth="1"/>
    <col min="2" max="2" width="22.625" style="83" customWidth="1"/>
    <col min="3" max="3" width="16.625" style="54" customWidth="1"/>
    <col min="4" max="4" width="22.5" style="54" customWidth="1"/>
    <col min="5" max="5" width="3.25" style="54" customWidth="1"/>
    <col min="6" max="8" width="22.5" style="54" customWidth="1"/>
    <col min="9" max="9" width="2.5" style="54" customWidth="1"/>
    <col min="10" max="16384" width="9" style="54"/>
  </cols>
  <sheetData>
    <row r="1" spans="1:8" ht="45.75" customHeight="1" x14ac:dyDescent="0.25">
      <c r="A1" s="51" t="s">
        <v>97</v>
      </c>
      <c r="B1" s="79" t="s">
        <v>14</v>
      </c>
      <c r="C1" s="78" t="s">
        <v>96</v>
      </c>
      <c r="D1" s="92"/>
      <c r="E1" s="92"/>
      <c r="F1" s="52"/>
      <c r="G1" s="52"/>
      <c r="H1" s="53" t="s">
        <v>94</v>
      </c>
    </row>
    <row r="2" spans="1:8" ht="6.75" customHeight="1" x14ac:dyDescent="0.25">
      <c r="B2" s="80"/>
      <c r="C2" s="56"/>
      <c r="D2" s="56"/>
      <c r="E2" s="57"/>
      <c r="F2" s="57"/>
      <c r="G2" s="57"/>
      <c r="H2" s="58"/>
    </row>
    <row r="3" spans="1:8" s="61" customFormat="1" ht="15" customHeight="1" x14ac:dyDescent="0.25">
      <c r="A3" s="51" t="s">
        <v>8</v>
      </c>
      <c r="B3" s="91" t="s">
        <v>15</v>
      </c>
      <c r="C3" s="59"/>
      <c r="D3" s="59"/>
      <c r="E3" s="59"/>
      <c r="F3" s="59"/>
      <c r="G3" s="60" t="s">
        <v>36</v>
      </c>
      <c r="H3" s="60" t="s">
        <v>39</v>
      </c>
    </row>
    <row r="4" spans="1:8" ht="24" customHeight="1" x14ac:dyDescent="0.25">
      <c r="A4" s="51" t="s">
        <v>9</v>
      </c>
      <c r="B4" s="91"/>
      <c r="C4" s="62"/>
      <c r="D4" s="62"/>
      <c r="E4" s="62"/>
      <c r="F4" s="62"/>
      <c r="G4" s="63">
        <f>SUM(C11,C19,C25,C32,G11,G19,G24)</f>
        <v>882</v>
      </c>
      <c r="H4" s="63">
        <f>SUM(D11,D19,D25,D32,H11,H19,H24)</f>
        <v>302</v>
      </c>
    </row>
    <row r="5" spans="1:8" ht="15" customHeight="1" x14ac:dyDescent="0.25">
      <c r="B5" s="81"/>
      <c r="C5" s="64"/>
      <c r="D5" s="64"/>
      <c r="E5" s="55"/>
      <c r="F5" s="55"/>
      <c r="G5" s="55"/>
      <c r="H5" s="55"/>
    </row>
    <row r="6" spans="1:8" s="68" customFormat="1" ht="20.100000000000001" customHeight="1" x14ac:dyDescent="0.25">
      <c r="A6" s="51" t="s">
        <v>10</v>
      </c>
      <c r="B6" s="82" t="s">
        <v>16</v>
      </c>
      <c r="C6" s="87" t="s">
        <v>36</v>
      </c>
      <c r="D6" s="87" t="s">
        <v>38</v>
      </c>
      <c r="E6" s="65"/>
      <c r="F6" s="66" t="s">
        <v>40</v>
      </c>
      <c r="G6" s="67" t="s">
        <v>36</v>
      </c>
      <c r="H6" s="67" t="s">
        <v>39</v>
      </c>
    </row>
    <row r="7" spans="1:8" ht="15.95" customHeight="1" x14ac:dyDescent="0.25">
      <c r="B7" s="83" t="s">
        <v>17</v>
      </c>
      <c r="C7" s="70">
        <v>500</v>
      </c>
      <c r="D7" s="70"/>
      <c r="E7" s="55"/>
      <c r="F7" s="69" t="s">
        <v>41</v>
      </c>
      <c r="G7" s="70"/>
      <c r="H7" s="70"/>
    </row>
    <row r="8" spans="1:8" ht="15.95" customHeight="1" x14ac:dyDescent="0.25">
      <c r="B8" s="83" t="s">
        <v>18</v>
      </c>
      <c r="C8" s="70"/>
      <c r="D8" s="70"/>
      <c r="E8" s="55"/>
      <c r="F8" s="69" t="s">
        <v>42</v>
      </c>
      <c r="G8" s="70">
        <v>20</v>
      </c>
      <c r="H8" s="70"/>
    </row>
    <row r="9" spans="1:8" ht="15.95" customHeight="1" x14ac:dyDescent="0.25">
      <c r="B9" s="83" t="s">
        <v>19</v>
      </c>
      <c r="C9" s="70"/>
      <c r="D9" s="70"/>
      <c r="E9" s="55"/>
      <c r="F9" s="69" t="s">
        <v>43</v>
      </c>
      <c r="G9" s="70"/>
      <c r="H9" s="70">
        <v>20</v>
      </c>
    </row>
    <row r="10" spans="1:8" ht="15.95" customHeight="1" x14ac:dyDescent="0.25">
      <c r="B10" s="83" t="s">
        <v>20</v>
      </c>
      <c r="C10" s="70"/>
      <c r="D10" s="70"/>
      <c r="E10" s="55"/>
      <c r="F10" s="69" t="s">
        <v>44</v>
      </c>
      <c r="G10" s="70"/>
      <c r="H10" s="70"/>
    </row>
    <row r="11" spans="1:8" ht="15.95" customHeight="1" x14ac:dyDescent="0.25">
      <c r="B11" s="83" t="s">
        <v>95</v>
      </c>
      <c r="C11" s="70">
        <f>SUBTOTAL(109,現場経費[予算])</f>
        <v>500</v>
      </c>
      <c r="D11" s="70">
        <f>SUBTOTAL(103,現場経費[実績])</f>
        <v>0</v>
      </c>
      <c r="E11" s="55"/>
      <c r="F11" s="69" t="s">
        <v>95</v>
      </c>
      <c r="G11" s="70">
        <f>SUBTOTAL(109,リフレッシュメント経費[予算])</f>
        <v>20</v>
      </c>
      <c r="H11" s="70">
        <f>SUBTOTAL(103,リフレッシュメント経費[実際])</f>
        <v>1</v>
      </c>
    </row>
    <row r="12" spans="1:8" ht="15" customHeight="1" x14ac:dyDescent="0.25">
      <c r="B12" s="81"/>
      <c r="C12" s="64"/>
      <c r="D12" s="64"/>
      <c r="E12" s="55"/>
      <c r="F12" s="55"/>
      <c r="G12" s="55"/>
      <c r="H12" s="55"/>
    </row>
    <row r="13" spans="1:8" ht="20.100000000000001" customHeight="1" x14ac:dyDescent="0.25">
      <c r="A13" s="55" t="s">
        <v>11</v>
      </c>
      <c r="B13" s="84" t="s">
        <v>21</v>
      </c>
      <c r="C13" s="72" t="s">
        <v>36</v>
      </c>
      <c r="D13" s="72" t="s">
        <v>39</v>
      </c>
      <c r="E13" s="55"/>
      <c r="F13" s="71" t="s">
        <v>45</v>
      </c>
      <c r="G13" s="72" t="s">
        <v>36</v>
      </c>
      <c r="H13" s="72" t="s">
        <v>39</v>
      </c>
    </row>
    <row r="14" spans="1:8" ht="15.95" customHeight="1" x14ac:dyDescent="0.25">
      <c r="B14" s="84" t="s">
        <v>22</v>
      </c>
      <c r="C14" s="88">
        <v>200</v>
      </c>
      <c r="D14" s="88">
        <v>300</v>
      </c>
      <c r="E14" s="55"/>
      <c r="F14" s="71" t="s">
        <v>46</v>
      </c>
      <c r="G14" s="73"/>
      <c r="H14" s="73"/>
    </row>
    <row r="15" spans="1:8" ht="15.95" customHeight="1" x14ac:dyDescent="0.25">
      <c r="B15" s="84" t="s">
        <v>23</v>
      </c>
      <c r="C15" s="88"/>
      <c r="D15" s="88"/>
      <c r="E15" s="55"/>
      <c r="F15" s="71" t="s">
        <v>47</v>
      </c>
      <c r="G15" s="73">
        <v>30</v>
      </c>
      <c r="H15" s="73"/>
    </row>
    <row r="16" spans="1:8" ht="15.95" customHeight="1" x14ac:dyDescent="0.25">
      <c r="B16" s="84" t="s">
        <v>24</v>
      </c>
      <c r="C16" s="88"/>
      <c r="D16" s="88"/>
      <c r="E16" s="55"/>
      <c r="F16" s="71" t="s">
        <v>48</v>
      </c>
      <c r="G16" s="73"/>
      <c r="H16" s="73"/>
    </row>
    <row r="17" spans="1:8" ht="15.95" customHeight="1" x14ac:dyDescent="0.25">
      <c r="B17" s="84" t="s">
        <v>25</v>
      </c>
      <c r="C17" s="88"/>
      <c r="D17" s="88"/>
      <c r="E17" s="55"/>
      <c r="F17" s="71" t="s">
        <v>49</v>
      </c>
      <c r="G17" s="73"/>
      <c r="H17" s="73"/>
    </row>
    <row r="18" spans="1:8" ht="15.95" customHeight="1" x14ac:dyDescent="0.25">
      <c r="B18" s="84" t="s">
        <v>26</v>
      </c>
      <c r="C18" s="88"/>
      <c r="D18" s="88"/>
      <c r="E18" s="55"/>
      <c r="F18" s="71" t="s">
        <v>31</v>
      </c>
      <c r="G18" s="73"/>
      <c r="H18" s="73"/>
    </row>
    <row r="19" spans="1:8" ht="15.95" customHeight="1" x14ac:dyDescent="0.25">
      <c r="B19" s="84" t="s">
        <v>95</v>
      </c>
      <c r="C19" s="88">
        <f>SUBTOTAL(109,飾りつけ経費[予算])</f>
        <v>200</v>
      </c>
      <c r="D19" s="88">
        <f>SUBTOTAL(109,飾りつけ経費[実際])</f>
        <v>300</v>
      </c>
      <c r="E19" s="55"/>
      <c r="F19" s="71" t="s">
        <v>95</v>
      </c>
      <c r="G19" s="73">
        <f>SUBTOTAL(109,プログラム経費[予算])</f>
        <v>30</v>
      </c>
      <c r="H19" s="73">
        <f>SUBTOTAL(103,プログラム経費[実際])</f>
        <v>0</v>
      </c>
    </row>
    <row r="20" spans="1:8" ht="15" customHeight="1" x14ac:dyDescent="0.25">
      <c r="B20" s="85"/>
      <c r="C20" s="75"/>
      <c r="D20" s="75"/>
      <c r="E20" s="55"/>
      <c r="F20" s="74"/>
      <c r="G20" s="55"/>
      <c r="H20" s="55"/>
    </row>
    <row r="21" spans="1:8" ht="20.100000000000001" customHeight="1" x14ac:dyDescent="0.25">
      <c r="A21" s="51" t="s">
        <v>12</v>
      </c>
      <c r="B21" s="84" t="s">
        <v>27</v>
      </c>
      <c r="C21" s="72" t="s">
        <v>36</v>
      </c>
      <c r="D21" s="72" t="s">
        <v>39</v>
      </c>
      <c r="E21" s="55"/>
      <c r="F21" s="71" t="s">
        <v>50</v>
      </c>
      <c r="G21" s="72" t="s">
        <v>36</v>
      </c>
      <c r="H21" s="72" t="s">
        <v>39</v>
      </c>
    </row>
    <row r="22" spans="1:8" ht="15.95" customHeight="1" x14ac:dyDescent="0.25">
      <c r="B22" s="84" t="s">
        <v>28</v>
      </c>
      <c r="C22" s="88"/>
      <c r="D22" s="88"/>
      <c r="E22" s="55"/>
      <c r="F22" s="71" t="s">
        <v>51</v>
      </c>
      <c r="G22" s="73"/>
      <c r="H22" s="73"/>
    </row>
    <row r="23" spans="1:8" ht="15.95" customHeight="1" x14ac:dyDescent="0.25">
      <c r="B23" s="84" t="s">
        <v>29</v>
      </c>
      <c r="C23" s="88">
        <v>20</v>
      </c>
      <c r="D23" s="88"/>
      <c r="E23" s="55"/>
      <c r="F23" s="71" t="s">
        <v>52</v>
      </c>
      <c r="G23" s="73">
        <v>100</v>
      </c>
      <c r="H23" s="73"/>
    </row>
    <row r="24" spans="1:8" ht="15.95" customHeight="1" x14ac:dyDescent="0.25">
      <c r="B24" s="84" t="s">
        <v>30</v>
      </c>
      <c r="C24" s="88"/>
      <c r="D24" s="88"/>
      <c r="E24" s="55"/>
      <c r="F24" s="71" t="s">
        <v>95</v>
      </c>
      <c r="G24" s="73">
        <f>SUBTOTAL(109,賞品費[予算])</f>
        <v>100</v>
      </c>
      <c r="H24" s="73">
        <f>SUBTOTAL(103,賞品費[実際])</f>
        <v>0</v>
      </c>
    </row>
    <row r="25" spans="1:8" ht="15.95" customHeight="1" x14ac:dyDescent="0.25">
      <c r="B25" s="84" t="s">
        <v>95</v>
      </c>
      <c r="C25" s="88">
        <f>SUBTOTAL(109,広告費[予算])</f>
        <v>20</v>
      </c>
      <c r="D25" s="88">
        <f>SUBTOTAL(103,広告費[実際])</f>
        <v>0</v>
      </c>
      <c r="E25" s="55"/>
      <c r="F25" s="55"/>
      <c r="G25" s="55"/>
      <c r="H25" s="55"/>
    </row>
    <row r="26" spans="1:8" ht="15" customHeight="1" x14ac:dyDescent="0.25">
      <c r="B26" s="85"/>
      <c r="C26" s="75"/>
      <c r="D26" s="75"/>
      <c r="E26" s="55"/>
      <c r="F26" s="55"/>
      <c r="G26" s="55"/>
      <c r="H26" s="55"/>
    </row>
    <row r="27" spans="1:8" ht="20.100000000000001" customHeight="1" x14ac:dyDescent="0.25">
      <c r="A27" s="51" t="s">
        <v>13</v>
      </c>
      <c r="B27" s="84" t="s">
        <v>31</v>
      </c>
      <c r="C27" s="72" t="s">
        <v>37</v>
      </c>
      <c r="D27" s="72" t="s">
        <v>39</v>
      </c>
      <c r="E27" s="55"/>
      <c r="F27" s="55"/>
      <c r="G27" s="55"/>
      <c r="H27" s="55"/>
    </row>
    <row r="28" spans="1:8" ht="15.95" customHeight="1" x14ac:dyDescent="0.25">
      <c r="B28" s="84" t="s">
        <v>32</v>
      </c>
      <c r="C28" s="88"/>
      <c r="D28" s="88">
        <v>13</v>
      </c>
      <c r="E28" s="55"/>
      <c r="F28" s="55"/>
      <c r="G28" s="55"/>
      <c r="H28" s="55"/>
    </row>
    <row r="29" spans="1:8" ht="15.95" customHeight="1" x14ac:dyDescent="0.25">
      <c r="B29" s="84" t="s">
        <v>33</v>
      </c>
      <c r="C29" s="88">
        <v>12</v>
      </c>
      <c r="D29" s="88"/>
      <c r="E29" s="55"/>
      <c r="F29" s="55"/>
      <c r="G29" s="55"/>
      <c r="H29" s="55"/>
    </row>
    <row r="30" spans="1:8" ht="15.95" customHeight="1" x14ac:dyDescent="0.25">
      <c r="B30" s="84" t="s">
        <v>34</v>
      </c>
      <c r="C30" s="88"/>
      <c r="D30" s="88"/>
      <c r="E30" s="55"/>
      <c r="F30" s="55"/>
      <c r="G30" s="55"/>
      <c r="H30" s="55"/>
    </row>
    <row r="31" spans="1:8" ht="15.95" customHeight="1" x14ac:dyDescent="0.25">
      <c r="B31" s="84" t="s">
        <v>35</v>
      </c>
      <c r="C31" s="88"/>
      <c r="D31" s="88"/>
      <c r="E31" s="55"/>
      <c r="F31" s="55"/>
      <c r="G31" s="55"/>
      <c r="H31" s="55"/>
    </row>
    <row r="32" spans="1:8" ht="15.95" customHeight="1" x14ac:dyDescent="0.25">
      <c r="B32" s="86" t="s">
        <v>95</v>
      </c>
      <c r="C32" s="89">
        <f>SUBTOTAL(109,雑費[見積])</f>
        <v>12</v>
      </c>
      <c r="D32" s="89">
        <f>SUBTOTAL(103,雑費[実際])</f>
        <v>1</v>
      </c>
    </row>
  </sheetData>
  <mergeCells count="2">
    <mergeCell ref="B3:B4"/>
    <mergeCell ref="D1:E1"/>
  </mergeCells>
  <phoneticPr fontId="1" type="noConversion"/>
  <conditionalFormatting sqref="A1:A1048576">
    <cfRule type="notContainsBlanks" dxfId="122" priority="1">
      <formula>LEN(TRIM(A1))&gt;0</formula>
    </cfRule>
  </conditionalFormatting>
  <printOptions horizontalCentered="1"/>
  <pageMargins left="0.75" right="0.75" top="1" bottom="1" header="0.5" footer="0.5"/>
  <pageSetup paperSize="9" scale="98" fitToHeight="0" orientation="landscape" r:id="rId1"/>
  <headerFooter alignWithMargins="0"/>
  <tableParts count="7">
    <tablePart r:id="rId2"/>
    <tablePart r:id="rId3"/>
    <tablePart r:id="rId4"/>
    <tablePart r:id="rId5"/>
    <tablePart r:id="rId6"/>
    <tablePart r:id="rId7"/>
    <tablePart r:id="rId8"/>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H34"/>
  <sheetViews>
    <sheetView showGridLines="0" zoomScaleNormal="100" zoomScaleSheetLayoutView="75" workbookViewId="0"/>
  </sheetViews>
  <sheetFormatPr defaultColWidth="9" defaultRowHeight="12.75" x14ac:dyDescent="0.2"/>
  <cols>
    <col min="1" max="1" width="2.5" style="2" customWidth="1"/>
    <col min="2" max="2" width="22.625" style="1" customWidth="1"/>
    <col min="3" max="3" width="16.625" style="1" customWidth="1"/>
    <col min="4" max="7" width="23" style="1" customWidth="1"/>
    <col min="8" max="8" width="2.5" style="1" customWidth="1"/>
    <col min="9" max="16384" width="9" style="1"/>
  </cols>
  <sheetData>
    <row r="1" spans="1:8" ht="45.75" customHeight="1" x14ac:dyDescent="0.25">
      <c r="A1" s="20" t="s">
        <v>53</v>
      </c>
      <c r="B1" s="77" t="str">
        <f>支出!B1</f>
        <v>イベント予算</v>
      </c>
      <c r="C1" s="9" t="str">
        <f>支出!C1</f>
        <v>イベント名</v>
      </c>
      <c r="D1" s="9"/>
      <c r="E1" s="19"/>
      <c r="F1" s="19"/>
      <c r="G1" s="4" t="s">
        <v>83</v>
      </c>
      <c r="H1"/>
    </row>
    <row r="2" spans="1:8" ht="6.75" customHeight="1" x14ac:dyDescent="0.25">
      <c r="A2" s="20"/>
      <c r="B2" s="21"/>
      <c r="C2" s="21"/>
      <c r="D2" s="21"/>
      <c r="E2" s="22"/>
      <c r="F2" s="22"/>
      <c r="G2" s="22"/>
      <c r="H2" s="23"/>
    </row>
    <row r="3" spans="1:8" s="3" customFormat="1" ht="15" customHeight="1" x14ac:dyDescent="0.25">
      <c r="A3" s="17" t="s">
        <v>54</v>
      </c>
      <c r="B3" s="93" t="s">
        <v>64</v>
      </c>
      <c r="C3" s="24"/>
      <c r="D3" s="24"/>
      <c r="E3" s="24"/>
      <c r="F3" s="25" t="s">
        <v>36</v>
      </c>
      <c r="G3" s="25" t="s">
        <v>39</v>
      </c>
      <c r="H3" s="28"/>
    </row>
    <row r="4" spans="1:8" ht="24" customHeight="1" x14ac:dyDescent="0.25">
      <c r="A4" s="17" t="s">
        <v>55</v>
      </c>
      <c r="B4" s="93"/>
      <c r="C4" s="26"/>
      <c r="D4" s="26"/>
      <c r="E4" s="26"/>
      <c r="F4" s="27">
        <f>SUM(入場料[[#Totals],[収入予算]],プログラム内広告[[#Totals],[収入予算]],出展者とベンダー[[#Totals],[収入予算]],品目の売上[[#Totals],[収入予算]])</f>
        <v>1936</v>
      </c>
      <c r="G4" s="27">
        <f>SUM(入場料[[#Totals],[収入実績]],プログラム内広告[[#Totals],[収入実績]],出展者とベンダー[[#Totals],[収入実績]],品目の売上[[#Totals],[収入実績]])</f>
        <v>1831</v>
      </c>
      <c r="H4"/>
    </row>
    <row r="5" spans="1:8" ht="35.1" customHeight="1" x14ac:dyDescent="0.25">
      <c r="A5" s="17" t="s">
        <v>56</v>
      </c>
      <c r="B5" s="29" t="s">
        <v>65</v>
      </c>
      <c r="C5" s="30"/>
      <c r="D5" s="30"/>
      <c r="E5" s="30"/>
      <c r="F5" s="30"/>
      <c r="G5" s="30"/>
      <c r="H5"/>
    </row>
    <row r="6" spans="1:8" ht="20.100000000000001" customHeight="1" x14ac:dyDescent="0.25">
      <c r="A6" s="17" t="s">
        <v>57</v>
      </c>
      <c r="B6" s="5" t="s">
        <v>66</v>
      </c>
      <c r="C6" s="5" t="s">
        <v>70</v>
      </c>
      <c r="D6" s="5" t="s">
        <v>71</v>
      </c>
      <c r="E6" s="5" t="s">
        <v>81</v>
      </c>
      <c r="F6" s="5" t="s">
        <v>82</v>
      </c>
      <c r="G6" s="5" t="s">
        <v>84</v>
      </c>
      <c r="H6"/>
    </row>
    <row r="7" spans="1:8" ht="15.95" customHeight="1" x14ac:dyDescent="0.25">
      <c r="A7" s="20"/>
      <c r="B7" s="5">
        <v>300</v>
      </c>
      <c r="C7" s="5">
        <v>278</v>
      </c>
      <c r="D7" s="5" t="s">
        <v>72</v>
      </c>
      <c r="E7" s="90">
        <v>5</v>
      </c>
      <c r="F7" s="90">
        <f>B7*E7</f>
        <v>1500</v>
      </c>
      <c r="G7" s="90">
        <f>C7*E7</f>
        <v>1390</v>
      </c>
      <c r="H7"/>
    </row>
    <row r="8" spans="1:8" ht="15.95" customHeight="1" x14ac:dyDescent="0.25">
      <c r="A8" s="20"/>
      <c r="B8" s="5">
        <v>197</v>
      </c>
      <c r="C8" s="5">
        <v>195</v>
      </c>
      <c r="D8" s="5" t="s">
        <v>73</v>
      </c>
      <c r="E8" s="90">
        <v>2</v>
      </c>
      <c r="F8" s="90">
        <f>B8*E8</f>
        <v>394</v>
      </c>
      <c r="G8" s="90">
        <f>C8*E8</f>
        <v>390</v>
      </c>
      <c r="H8"/>
    </row>
    <row r="9" spans="1:8" ht="15.75" customHeight="1" x14ac:dyDescent="0.25">
      <c r="A9" s="20"/>
      <c r="B9" s="5">
        <v>42</v>
      </c>
      <c r="C9" s="5">
        <v>51</v>
      </c>
      <c r="D9" s="5" t="s">
        <v>31</v>
      </c>
      <c r="E9" s="90">
        <v>1</v>
      </c>
      <c r="F9" s="90">
        <f>B9*E9</f>
        <v>42</v>
      </c>
      <c r="G9" s="90">
        <f>C9*E9</f>
        <v>51</v>
      </c>
      <c r="H9"/>
    </row>
    <row r="10" spans="1:8" ht="15.95" customHeight="1" x14ac:dyDescent="0.25">
      <c r="A10" s="20"/>
      <c r="B10" s="6" t="s">
        <v>95</v>
      </c>
      <c r="C10" s="5"/>
      <c r="D10" s="5"/>
      <c r="E10" s="5"/>
      <c r="F10" s="90">
        <f>SUBTOTAL(109,入場料[収入予算])</f>
        <v>1936</v>
      </c>
      <c r="G10" s="90">
        <f>SUBTOTAL(109,入場料[収入実績])</f>
        <v>1831</v>
      </c>
      <c r="H10"/>
    </row>
    <row r="11" spans="1:8" ht="35.1" customHeight="1" x14ac:dyDescent="0.25">
      <c r="A11" s="17" t="s">
        <v>58</v>
      </c>
      <c r="B11" s="29" t="s">
        <v>67</v>
      </c>
      <c r="C11" s="30"/>
      <c r="D11" s="30"/>
      <c r="E11" s="30"/>
      <c r="F11" s="30"/>
      <c r="G11" s="30"/>
      <c r="H11"/>
    </row>
    <row r="12" spans="1:8" ht="20.100000000000001" customHeight="1" x14ac:dyDescent="0.25">
      <c r="A12" s="17" t="s">
        <v>59</v>
      </c>
      <c r="B12" s="5" t="s">
        <v>66</v>
      </c>
      <c r="C12" s="5" t="s">
        <v>70</v>
      </c>
      <c r="D12" s="5" t="s">
        <v>71</v>
      </c>
      <c r="E12" s="5" t="s">
        <v>81</v>
      </c>
      <c r="F12" s="5" t="s">
        <v>82</v>
      </c>
      <c r="G12" s="5" t="s">
        <v>84</v>
      </c>
      <c r="H12"/>
    </row>
    <row r="13" spans="1:8" ht="15.95" customHeight="1" x14ac:dyDescent="0.25">
      <c r="A13" s="20"/>
      <c r="B13" s="5">
        <v>12</v>
      </c>
      <c r="C13" s="5"/>
      <c r="D13" s="5" t="s">
        <v>74</v>
      </c>
      <c r="E13" s="90"/>
      <c r="F13" s="90">
        <f>B13*E13</f>
        <v>0</v>
      </c>
      <c r="G13" s="90">
        <f>C13*E13</f>
        <v>0</v>
      </c>
      <c r="H13"/>
    </row>
    <row r="14" spans="1:8" ht="15.95" customHeight="1" x14ac:dyDescent="0.25">
      <c r="A14" s="20"/>
      <c r="B14" s="5"/>
      <c r="C14" s="5">
        <v>158</v>
      </c>
      <c r="D14" s="5" t="s">
        <v>75</v>
      </c>
      <c r="E14" s="90"/>
      <c r="F14" s="90">
        <f>B14*E14</f>
        <v>0</v>
      </c>
      <c r="G14" s="90">
        <f>C14*E14</f>
        <v>0</v>
      </c>
      <c r="H14"/>
    </row>
    <row r="15" spans="1:8" ht="15.95" customHeight="1" x14ac:dyDescent="0.25">
      <c r="A15" s="20"/>
      <c r="B15" s="5">
        <v>4</v>
      </c>
      <c r="C15" s="5"/>
      <c r="D15" s="5" t="s">
        <v>76</v>
      </c>
      <c r="E15" s="90"/>
      <c r="F15" s="90">
        <f>B15*E15</f>
        <v>0</v>
      </c>
      <c r="G15" s="90">
        <f>C15*E15</f>
        <v>0</v>
      </c>
      <c r="H15"/>
    </row>
    <row r="16" spans="1:8" ht="15.95" customHeight="1" x14ac:dyDescent="0.25">
      <c r="A16" s="20"/>
      <c r="B16" s="6" t="s">
        <v>95</v>
      </c>
      <c r="C16" s="5"/>
      <c r="D16" s="5"/>
      <c r="E16" s="5"/>
      <c r="F16" s="90">
        <f>SUBTOTAL(109,プログラム内広告[収入予算])</f>
        <v>0</v>
      </c>
      <c r="G16" s="90">
        <f>SUBTOTAL(109,プログラム内広告[収入実績])</f>
        <v>0</v>
      </c>
      <c r="H16"/>
    </row>
    <row r="17" spans="1:8" ht="35.1" customHeight="1" x14ac:dyDescent="0.25">
      <c r="A17" s="20" t="s">
        <v>60</v>
      </c>
      <c r="B17" s="29" t="s">
        <v>68</v>
      </c>
      <c r="C17" s="30"/>
      <c r="D17" s="30"/>
      <c r="E17" s="30"/>
      <c r="F17" s="30"/>
      <c r="G17" s="30"/>
      <c r="H17"/>
    </row>
    <row r="18" spans="1:8" ht="20.100000000000001" customHeight="1" x14ac:dyDescent="0.25">
      <c r="A18" s="17" t="s">
        <v>61</v>
      </c>
      <c r="B18" s="5" t="s">
        <v>66</v>
      </c>
      <c r="C18" s="5" t="s">
        <v>70</v>
      </c>
      <c r="D18" s="5" t="s">
        <v>71</v>
      </c>
      <c r="E18" s="5" t="s">
        <v>81</v>
      </c>
      <c r="F18" s="5" t="s">
        <v>82</v>
      </c>
      <c r="G18" s="5" t="s">
        <v>84</v>
      </c>
      <c r="H18"/>
    </row>
    <row r="19" spans="1:8" ht="15.95" customHeight="1" x14ac:dyDescent="0.25">
      <c r="A19" s="20"/>
      <c r="B19" s="5">
        <v>23</v>
      </c>
      <c r="C19" s="5"/>
      <c r="D19" s="5" t="s">
        <v>77</v>
      </c>
      <c r="E19" s="90"/>
      <c r="F19" s="90">
        <f>B19*E19</f>
        <v>0</v>
      </c>
      <c r="G19" s="90">
        <f>C19*E19</f>
        <v>0</v>
      </c>
      <c r="H19"/>
    </row>
    <row r="20" spans="1:8" ht="15.95" customHeight="1" x14ac:dyDescent="0.25">
      <c r="A20" s="20"/>
      <c r="B20" s="5">
        <v>354</v>
      </c>
      <c r="C20" s="5"/>
      <c r="D20" s="5" t="s">
        <v>78</v>
      </c>
      <c r="E20" s="90"/>
      <c r="F20" s="90">
        <f>B20*E20</f>
        <v>0</v>
      </c>
      <c r="G20" s="90">
        <f>C20*E20</f>
        <v>0</v>
      </c>
      <c r="H20"/>
    </row>
    <row r="21" spans="1:8" ht="15.95" customHeight="1" x14ac:dyDescent="0.25">
      <c r="A21" s="20"/>
      <c r="B21" s="5">
        <v>56</v>
      </c>
      <c r="C21" s="5"/>
      <c r="D21" s="5" t="s">
        <v>79</v>
      </c>
      <c r="E21" s="90"/>
      <c r="F21" s="90">
        <f>B21*E21</f>
        <v>0</v>
      </c>
      <c r="G21" s="90">
        <f>C21*E21</f>
        <v>0</v>
      </c>
      <c r="H21"/>
    </row>
    <row r="22" spans="1:8" ht="15.95" customHeight="1" x14ac:dyDescent="0.25">
      <c r="A22" s="20"/>
      <c r="B22" s="6" t="s">
        <v>95</v>
      </c>
      <c r="C22" s="6"/>
      <c r="D22" s="5"/>
      <c r="E22" s="5"/>
      <c r="F22" s="90">
        <f>SUBTOTAL(109,出展者とベンダー[収入予算])</f>
        <v>0</v>
      </c>
      <c r="G22" s="90">
        <f>SUBTOTAL(109,出展者とベンダー[収入実績])</f>
        <v>0</v>
      </c>
      <c r="H22"/>
    </row>
    <row r="23" spans="1:8" ht="35.1" customHeight="1" x14ac:dyDescent="0.25">
      <c r="A23" s="17" t="s">
        <v>62</v>
      </c>
      <c r="B23" s="29" t="s">
        <v>69</v>
      </c>
      <c r="C23" s="30"/>
      <c r="D23" s="30"/>
      <c r="E23" s="30"/>
      <c r="F23" s="30"/>
      <c r="G23" s="30"/>
      <c r="H23"/>
    </row>
    <row r="24" spans="1:8" ht="20.100000000000001" customHeight="1" x14ac:dyDescent="0.25">
      <c r="A24" s="17" t="s">
        <v>63</v>
      </c>
      <c r="B24" s="5" t="s">
        <v>66</v>
      </c>
      <c r="C24" s="5" t="s">
        <v>70</v>
      </c>
      <c r="D24" s="5" t="s">
        <v>71</v>
      </c>
      <c r="E24" s="5" t="s">
        <v>81</v>
      </c>
      <c r="F24" s="5" t="s">
        <v>82</v>
      </c>
      <c r="G24" s="5" t="s">
        <v>84</v>
      </c>
      <c r="H24"/>
    </row>
    <row r="25" spans="1:8" ht="15.95" customHeight="1" x14ac:dyDescent="0.25">
      <c r="A25" s="20"/>
      <c r="B25" s="5"/>
      <c r="C25" s="5"/>
      <c r="D25" s="5" t="s">
        <v>80</v>
      </c>
      <c r="E25" s="90"/>
      <c r="F25" s="90">
        <f>B25*E25</f>
        <v>0</v>
      </c>
      <c r="G25" s="90">
        <f>C25*E25</f>
        <v>0</v>
      </c>
      <c r="H25"/>
    </row>
    <row r="26" spans="1:8" ht="15.95" customHeight="1" x14ac:dyDescent="0.25">
      <c r="A26" s="20"/>
      <c r="B26" s="5">
        <v>123</v>
      </c>
      <c r="C26" s="5"/>
      <c r="D26" s="5" t="s">
        <v>80</v>
      </c>
      <c r="E26" s="90"/>
      <c r="F26" s="90">
        <f>B26*E26</f>
        <v>0</v>
      </c>
      <c r="G26" s="90">
        <f>C26*E26</f>
        <v>0</v>
      </c>
      <c r="H26"/>
    </row>
    <row r="27" spans="1:8" ht="15.95" customHeight="1" x14ac:dyDescent="0.25">
      <c r="A27" s="20"/>
      <c r="B27" s="5"/>
      <c r="C27" s="5"/>
      <c r="D27" s="5" t="s">
        <v>80</v>
      </c>
      <c r="E27" s="90"/>
      <c r="F27" s="90">
        <f>B27*E27</f>
        <v>0</v>
      </c>
      <c r="G27" s="90">
        <f>C27*E27</f>
        <v>0</v>
      </c>
      <c r="H27"/>
    </row>
    <row r="28" spans="1:8" ht="15.95" customHeight="1" x14ac:dyDescent="0.25">
      <c r="A28" s="20"/>
      <c r="B28" s="5">
        <v>13</v>
      </c>
      <c r="C28" s="5"/>
      <c r="D28" s="5" t="s">
        <v>80</v>
      </c>
      <c r="E28" s="90"/>
      <c r="F28" s="90">
        <f>B28*E28</f>
        <v>0</v>
      </c>
      <c r="G28" s="90">
        <f>C28*E28</f>
        <v>0</v>
      </c>
      <c r="H28"/>
    </row>
    <row r="29" spans="1:8" ht="15.95" customHeight="1" x14ac:dyDescent="0.25">
      <c r="A29" s="20"/>
      <c r="B29" s="6" t="s">
        <v>95</v>
      </c>
      <c r="C29" s="6"/>
      <c r="D29" s="5"/>
      <c r="E29" s="5"/>
      <c r="F29" s="90">
        <f>SUBTOTAL(109,品目の売上[収入予算])</f>
        <v>0</v>
      </c>
      <c r="G29" s="90">
        <f>SUBTOTAL(109,品目の売上[収入実績])</f>
        <v>0</v>
      </c>
      <c r="H29"/>
    </row>
    <row r="30" spans="1:8" ht="14.25" x14ac:dyDescent="0.25">
      <c r="A30" s="20"/>
      <c r="B30"/>
      <c r="C30"/>
      <c r="D30"/>
      <c r="E30"/>
      <c r="F30"/>
      <c r="G30"/>
      <c r="H30"/>
    </row>
    <row r="31" spans="1:8" ht="14.25" x14ac:dyDescent="0.25">
      <c r="A31" s="20"/>
      <c r="B31"/>
      <c r="C31"/>
      <c r="D31"/>
      <c r="E31"/>
      <c r="F31"/>
      <c r="G31"/>
      <c r="H31"/>
    </row>
    <row r="32" spans="1:8" ht="14.25" x14ac:dyDescent="0.25">
      <c r="A32" s="20"/>
      <c r="B32"/>
      <c r="C32"/>
      <c r="D32"/>
      <c r="E32"/>
      <c r="F32"/>
      <c r="G32"/>
      <c r="H32"/>
    </row>
    <row r="33" spans="1:8" ht="14.25" x14ac:dyDescent="0.25">
      <c r="A33" s="20"/>
      <c r="B33"/>
      <c r="C33"/>
      <c r="D33"/>
      <c r="E33"/>
      <c r="F33"/>
      <c r="G33"/>
      <c r="H33"/>
    </row>
    <row r="34" spans="1:8" ht="14.25" x14ac:dyDescent="0.25">
      <c r="A34" s="20"/>
      <c r="B34"/>
      <c r="C34"/>
      <c r="D34"/>
      <c r="E34"/>
      <c r="F34"/>
      <c r="G34"/>
      <c r="H34"/>
    </row>
  </sheetData>
  <mergeCells count="1">
    <mergeCell ref="B3:B4"/>
  </mergeCells>
  <phoneticPr fontId="1" type="noConversion"/>
  <conditionalFormatting sqref="A1:A1048576">
    <cfRule type="notContainsBlanks" dxfId="58" priority="1">
      <formula>LEN(TRIM(A1))&gt;0</formula>
    </cfRule>
  </conditionalFormatting>
  <printOptions horizontalCentered="1"/>
  <pageMargins left="0.75" right="0.75" top="1" bottom="1" header="0.5" footer="0.5"/>
  <pageSetup paperSize="9" scale="97" fitToHeight="0" orientation="landscape" r:id="rId1"/>
  <headerFooter alignWithMargins="0"/>
  <ignoredErrors>
    <ignoredError sqref="G25:G29 F25:F28 G19:G21 F19:F21 G13:G16 F13:F15" emptyCellReference="1"/>
  </ignoredErrors>
  <tableParts count="4">
    <tablePart r:id="rId2"/>
    <tablePart r:id="rId3"/>
    <tablePart r:id="rId4"/>
    <tablePart r:id="rId5"/>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I37"/>
  <sheetViews>
    <sheetView showGridLines="0" zoomScaleNormal="100" workbookViewId="0"/>
  </sheetViews>
  <sheetFormatPr defaultColWidth="9" defaultRowHeight="12.75" x14ac:dyDescent="0.2"/>
  <cols>
    <col min="1" max="1" width="2.5" style="11" customWidth="1"/>
    <col min="2" max="2" width="22.625" style="1" customWidth="1"/>
    <col min="3" max="3" width="16.625" style="1" customWidth="1"/>
    <col min="4" max="6" width="23" style="1" customWidth="1"/>
    <col min="7" max="7" width="13.5" style="1" customWidth="1"/>
    <col min="8" max="8" width="2.5" style="1" customWidth="1"/>
    <col min="9" max="9" width="5.125" style="1" customWidth="1"/>
    <col min="10" max="16384" width="9" style="1"/>
  </cols>
  <sheetData>
    <row r="1" spans="1:9" ht="36.75" customHeight="1" x14ac:dyDescent="0.45">
      <c r="A1" s="20" t="s">
        <v>85</v>
      </c>
      <c r="B1" s="12" t="str">
        <f>支出!B1</f>
        <v>イベント予算</v>
      </c>
      <c r="C1" s="76" t="str">
        <f>支出!C1</f>
        <v>イベント名</v>
      </c>
      <c r="D1" s="10"/>
      <c r="E1" s="31"/>
      <c r="F1" s="31"/>
      <c r="G1" s="8" t="s">
        <v>92</v>
      </c>
      <c r="H1"/>
      <c r="I1"/>
    </row>
    <row r="2" spans="1:9" ht="21" customHeight="1" x14ac:dyDescent="0.25">
      <c r="A2" s="18"/>
      <c r="B2" s="7"/>
      <c r="C2" s="7"/>
      <c r="D2" s="7"/>
      <c r="E2" s="7"/>
      <c r="F2" s="7"/>
      <c r="G2" s="32" t="s">
        <v>93</v>
      </c>
      <c r="H2"/>
      <c r="I2"/>
    </row>
    <row r="3" spans="1:9" ht="19.5" customHeight="1" x14ac:dyDescent="0.25">
      <c r="A3" s="17" t="s">
        <v>86</v>
      </c>
      <c r="B3" s="33"/>
      <c r="C3" s="33"/>
      <c r="D3" s="34"/>
      <c r="E3" s="35" t="s">
        <v>91</v>
      </c>
      <c r="F3" s="35"/>
      <c r="G3" s="35"/>
      <c r="H3"/>
      <c r="I3"/>
    </row>
    <row r="4" spans="1:9" ht="20.100000000000001" customHeight="1" x14ac:dyDescent="0.25">
      <c r="A4" s="17" t="s">
        <v>87</v>
      </c>
      <c r="B4" s="36" t="s">
        <v>89</v>
      </c>
      <c r="C4" s="37" t="s">
        <v>37</v>
      </c>
      <c r="D4" s="38" t="s">
        <v>39</v>
      </c>
      <c r="E4" s="35"/>
      <c r="F4" s="35"/>
      <c r="G4" s="35"/>
      <c r="H4"/>
      <c r="I4"/>
    </row>
    <row r="5" spans="1:9" ht="15.95" customHeight="1" x14ac:dyDescent="0.25">
      <c r="A5" s="18"/>
      <c r="B5" s="39" t="s">
        <v>64</v>
      </c>
      <c r="C5" s="40">
        <f>収入!F10</f>
        <v>1936</v>
      </c>
      <c r="D5" s="41">
        <f>収入!F4</f>
        <v>1936</v>
      </c>
      <c r="E5" s="35"/>
      <c r="F5" s="35"/>
      <c r="G5" s="35"/>
      <c r="H5"/>
      <c r="I5"/>
    </row>
    <row r="6" spans="1:9" ht="15.95" customHeight="1" x14ac:dyDescent="0.25">
      <c r="A6" s="18"/>
      <c r="B6" s="42" t="s">
        <v>15</v>
      </c>
      <c r="C6" s="43">
        <f>支出!G4</f>
        <v>882</v>
      </c>
      <c r="D6" s="44">
        <f>支出!H4</f>
        <v>302</v>
      </c>
      <c r="E6" s="35"/>
      <c r="F6" s="35"/>
      <c r="G6" s="35"/>
      <c r="H6"/>
      <c r="I6"/>
    </row>
    <row r="7" spans="1:9" ht="16.5" x14ac:dyDescent="0.25">
      <c r="A7" s="18"/>
      <c r="B7" s="45"/>
      <c r="C7" s="46"/>
      <c r="D7" s="47"/>
      <c r="E7" s="35"/>
      <c r="F7" s="35"/>
      <c r="G7" s="35"/>
      <c r="H7"/>
      <c r="I7"/>
    </row>
    <row r="8" spans="1:9" ht="33" customHeight="1" x14ac:dyDescent="0.25">
      <c r="A8" s="17" t="s">
        <v>88</v>
      </c>
      <c r="B8" s="48" t="s">
        <v>90</v>
      </c>
      <c r="C8" s="49">
        <f>C5-C6</f>
        <v>1054</v>
      </c>
      <c r="D8" s="50">
        <f>D5-D6</f>
        <v>1634</v>
      </c>
      <c r="E8" s="35"/>
      <c r="F8" s="35"/>
      <c r="G8" s="35"/>
      <c r="H8"/>
      <c r="I8"/>
    </row>
    <row r="9" spans="1:9" ht="12.75" customHeight="1" x14ac:dyDescent="0.25">
      <c r="A9" s="18"/>
      <c r="B9"/>
      <c r="C9"/>
      <c r="D9"/>
      <c r="E9" s="35"/>
      <c r="F9" s="35"/>
      <c r="G9" s="35"/>
      <c r="H9"/>
      <c r="I9"/>
    </row>
    <row r="10" spans="1:9" ht="12.75" customHeight="1" x14ac:dyDescent="0.25">
      <c r="A10" s="18"/>
      <c r="B10"/>
      <c r="C10"/>
      <c r="D10"/>
      <c r="E10" s="35"/>
      <c r="F10" s="35"/>
      <c r="G10" s="35"/>
      <c r="H10"/>
      <c r="I10"/>
    </row>
    <row r="11" spans="1:9" ht="12.75" customHeight="1" x14ac:dyDescent="0.25">
      <c r="A11" s="18"/>
      <c r="B11"/>
      <c r="C11"/>
      <c r="D11"/>
      <c r="E11" s="35"/>
      <c r="F11" s="35"/>
      <c r="G11" s="35"/>
      <c r="H11"/>
      <c r="I11"/>
    </row>
    <row r="12" spans="1:9" ht="12.75" customHeight="1" x14ac:dyDescent="0.25">
      <c r="A12" s="18"/>
      <c r="B12"/>
      <c r="C12"/>
      <c r="D12"/>
      <c r="E12" s="35"/>
      <c r="F12" s="35"/>
      <c r="G12" s="35"/>
      <c r="H12"/>
      <c r="I12"/>
    </row>
    <row r="13" spans="1:9" ht="14.25" x14ac:dyDescent="0.25">
      <c r="A13" s="18"/>
      <c r="B13"/>
      <c r="C13"/>
      <c r="D13"/>
      <c r="E13"/>
      <c r="F13"/>
      <c r="G13"/>
      <c r="H13"/>
      <c r="I13"/>
    </row>
    <row r="14" spans="1:9" ht="14.25" x14ac:dyDescent="0.25">
      <c r="A14" s="18"/>
      <c r="B14"/>
      <c r="C14"/>
      <c r="D14"/>
      <c r="E14"/>
      <c r="F14"/>
      <c r="G14"/>
      <c r="H14"/>
      <c r="I14"/>
    </row>
    <row r="15" spans="1:9" ht="14.25" x14ac:dyDescent="0.25">
      <c r="A15" s="18"/>
      <c r="B15"/>
      <c r="C15"/>
      <c r="D15"/>
      <c r="E15"/>
      <c r="F15"/>
      <c r="G15"/>
      <c r="H15"/>
      <c r="I15"/>
    </row>
    <row r="16" spans="1:9" ht="14.25" x14ac:dyDescent="0.25">
      <c r="A16" s="18"/>
      <c r="B16"/>
      <c r="C16"/>
      <c r="D16"/>
      <c r="E16"/>
      <c r="F16"/>
      <c r="G16"/>
      <c r="H16"/>
      <c r="I16"/>
    </row>
    <row r="17" spans="1:9" ht="14.25" x14ac:dyDescent="0.25">
      <c r="A17" s="18"/>
      <c r="B17"/>
      <c r="C17"/>
      <c r="D17"/>
      <c r="E17"/>
      <c r="F17"/>
      <c r="G17"/>
      <c r="H17"/>
      <c r="I17"/>
    </row>
    <row r="18" spans="1:9" ht="14.25" x14ac:dyDescent="0.25">
      <c r="A18" s="18"/>
      <c r="B18"/>
      <c r="C18"/>
      <c r="D18"/>
      <c r="E18"/>
      <c r="F18"/>
      <c r="G18"/>
      <c r="H18"/>
      <c r="I18"/>
    </row>
    <row r="19" spans="1:9" ht="14.25" x14ac:dyDescent="0.25">
      <c r="A19" s="18"/>
      <c r="B19"/>
      <c r="C19"/>
      <c r="D19"/>
      <c r="E19"/>
      <c r="F19"/>
      <c r="G19"/>
      <c r="H19"/>
      <c r="I19"/>
    </row>
    <row r="20" spans="1:9" ht="14.25" x14ac:dyDescent="0.25">
      <c r="A20" s="18"/>
      <c r="B20"/>
      <c r="C20"/>
      <c r="D20"/>
      <c r="E20"/>
      <c r="F20"/>
      <c r="G20"/>
      <c r="H20"/>
      <c r="I20"/>
    </row>
    <row r="21" spans="1:9" ht="14.25" x14ac:dyDescent="0.25">
      <c r="A21" s="18"/>
      <c r="B21"/>
      <c r="C21"/>
      <c r="D21"/>
      <c r="E21"/>
      <c r="F21"/>
      <c r="G21"/>
      <c r="H21"/>
      <c r="I21"/>
    </row>
    <row r="22" spans="1:9" ht="14.25" x14ac:dyDescent="0.25">
      <c r="A22" s="18"/>
      <c r="B22"/>
      <c r="C22"/>
      <c r="D22"/>
      <c r="E22"/>
      <c r="F22"/>
      <c r="G22"/>
      <c r="H22"/>
      <c r="I22"/>
    </row>
    <row r="23" spans="1:9" ht="14.25" x14ac:dyDescent="0.25">
      <c r="A23" s="18"/>
      <c r="B23"/>
      <c r="C23"/>
      <c r="D23"/>
      <c r="E23"/>
      <c r="F23"/>
      <c r="G23"/>
      <c r="H23"/>
      <c r="I23"/>
    </row>
    <row r="24" spans="1:9" ht="14.25" x14ac:dyDescent="0.25">
      <c r="A24" s="18"/>
      <c r="B24"/>
      <c r="C24"/>
      <c r="D24"/>
      <c r="E24"/>
      <c r="F24"/>
      <c r="G24"/>
      <c r="H24"/>
      <c r="I24"/>
    </row>
    <row r="25" spans="1:9" ht="14.25" x14ac:dyDescent="0.25">
      <c r="A25" s="18"/>
      <c r="B25"/>
      <c r="C25"/>
      <c r="D25"/>
      <c r="E25"/>
      <c r="F25"/>
      <c r="G25"/>
      <c r="H25"/>
      <c r="I25"/>
    </row>
    <row r="26" spans="1:9" ht="14.25" x14ac:dyDescent="0.25">
      <c r="A26" s="18"/>
      <c r="B26"/>
      <c r="C26"/>
      <c r="D26"/>
      <c r="E26"/>
      <c r="F26"/>
      <c r="G26"/>
      <c r="H26"/>
      <c r="I26"/>
    </row>
    <row r="27" spans="1:9" ht="14.25" x14ac:dyDescent="0.25">
      <c r="A27" s="18"/>
      <c r="B27"/>
      <c r="C27"/>
      <c r="D27"/>
      <c r="E27"/>
      <c r="F27"/>
      <c r="G27"/>
      <c r="H27"/>
      <c r="I27"/>
    </row>
    <row r="28" spans="1:9" ht="14.25" x14ac:dyDescent="0.25">
      <c r="A28" s="18"/>
      <c r="B28"/>
      <c r="C28"/>
      <c r="D28"/>
      <c r="E28"/>
      <c r="F28"/>
      <c r="G28"/>
      <c r="H28"/>
      <c r="I28"/>
    </row>
    <row r="29" spans="1:9" ht="14.25" x14ac:dyDescent="0.25">
      <c r="A29" s="18"/>
      <c r="B29"/>
      <c r="C29"/>
      <c r="D29"/>
      <c r="E29"/>
      <c r="F29"/>
      <c r="G29"/>
      <c r="H29"/>
      <c r="I29"/>
    </row>
    <row r="30" spans="1:9" ht="14.25" x14ac:dyDescent="0.25">
      <c r="A30" s="18"/>
      <c r="B30"/>
      <c r="C30"/>
      <c r="D30"/>
      <c r="E30"/>
      <c r="F30"/>
      <c r="G30"/>
      <c r="H30"/>
      <c r="I30"/>
    </row>
    <row r="31" spans="1:9" ht="14.25" x14ac:dyDescent="0.25">
      <c r="A31" s="18"/>
      <c r="B31"/>
      <c r="C31"/>
      <c r="D31"/>
      <c r="E31"/>
      <c r="F31"/>
      <c r="G31"/>
      <c r="H31"/>
      <c r="I31"/>
    </row>
    <row r="32" spans="1:9" ht="14.25" x14ac:dyDescent="0.25">
      <c r="A32" s="18"/>
      <c r="B32"/>
      <c r="C32"/>
      <c r="D32"/>
      <c r="E32"/>
      <c r="F32"/>
      <c r="G32"/>
      <c r="H32"/>
      <c r="I32"/>
    </row>
    <row r="33" spans="1:9" ht="14.25" x14ac:dyDescent="0.25">
      <c r="A33" s="18"/>
      <c r="B33"/>
      <c r="C33"/>
      <c r="D33"/>
      <c r="E33"/>
      <c r="F33"/>
      <c r="G33"/>
      <c r="H33"/>
      <c r="I33"/>
    </row>
    <row r="34" spans="1:9" ht="14.25" x14ac:dyDescent="0.25">
      <c r="A34" s="18"/>
      <c r="B34"/>
      <c r="C34"/>
      <c r="D34"/>
      <c r="E34"/>
      <c r="F34"/>
      <c r="G34"/>
      <c r="H34"/>
      <c r="I34"/>
    </row>
    <row r="35" spans="1:9" ht="14.25" x14ac:dyDescent="0.25">
      <c r="A35" s="18"/>
      <c r="B35"/>
      <c r="C35"/>
      <c r="D35"/>
      <c r="E35"/>
      <c r="F35"/>
      <c r="G35"/>
      <c r="H35"/>
      <c r="I35"/>
    </row>
    <row r="36" spans="1:9" ht="14.25" x14ac:dyDescent="0.25">
      <c r="A36" s="18"/>
      <c r="B36"/>
      <c r="C36"/>
      <c r="D36"/>
      <c r="E36"/>
      <c r="F36"/>
      <c r="G36"/>
      <c r="H36"/>
      <c r="I36"/>
    </row>
    <row r="37" spans="1:9" ht="14.25" x14ac:dyDescent="0.25">
      <c r="A37" s="18"/>
      <c r="B37"/>
      <c r="C37"/>
      <c r="D37"/>
      <c r="E37"/>
      <c r="F37"/>
      <c r="G37"/>
      <c r="H37"/>
      <c r="I37"/>
    </row>
  </sheetData>
  <phoneticPr fontId="1" type="noConversion"/>
  <conditionalFormatting sqref="E3:G12">
    <cfRule type="notContainsBlanks" dxfId="4" priority="3">
      <formula>LEN(TRIM(E3))&gt;0</formula>
    </cfRule>
  </conditionalFormatting>
  <conditionalFormatting sqref="A3:A4 A8">
    <cfRule type="notContainsBlanks" dxfId="3" priority="2">
      <formula>LEN(TRIM(A3))&gt;0</formula>
    </cfRule>
  </conditionalFormatting>
  <conditionalFormatting sqref="A1">
    <cfRule type="notContainsBlanks" dxfId="2" priority="1">
      <formula>LEN(TRIM(A1))&gt;0</formula>
    </cfRule>
  </conditionalFormatting>
  <printOptions horizontalCentered="1"/>
  <pageMargins left="0.75" right="0.75" top="1" bottom="1" header="0.5" footer="0.5"/>
  <pageSetup paperSize="9" scale="98" orientation="landscape" r:id="rId1"/>
  <headerFooter alignWithMargins="0"/>
  <ignoredErrors>
    <ignoredError sqref="C5:D5" calculatedColumn="1"/>
  </ignoredErrors>
  <drawing r:id="rId2"/>
  <tableParts count="1">
    <tablePart r:id="rId3"/>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3.xml><?xml version="1.0" encoding="utf-8"?>
<ds:datastoreItem xmlns:ds="http://schemas.openxmlformats.org/officeDocument/2006/customXml" ds:itemID="{2CE7E4D5-0BA1-4F98-9DF9-E74EBFAB97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26568BA1-2FDA-464D-8355-78278E7731C1}">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1.xml><?xml version="1.0" encoding="utf-8"?>
<ds:datastoreItem xmlns:ds="http://schemas.openxmlformats.org/officeDocument/2006/customXml" ds:itemID="{99C40AA8-EDC4-4BEE-8E8B-AE672B586EED}">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DocSecurity>0</ap:DocSecurity>
  <ap:Template>TM16410231</ap:Template>
  <ap:ScaleCrop>false</ap:ScaleCrop>
  <ap:HeadingPairs>
    <vt:vector baseType="variant" size="2">
      <vt:variant>
        <vt:lpstr>ワークシート</vt:lpstr>
      </vt:variant>
      <vt:variant>
        <vt:i4>4</vt:i4>
      </vt:variant>
    </vt:vector>
  </ap:HeadingPairs>
  <ap:TitlesOfParts>
    <vt:vector baseType="lpstr" size="4">
      <vt:lpstr>開始</vt:lpstr>
      <vt:lpstr>支出</vt:lpstr>
      <vt:lpstr>収入</vt:lpstr>
      <vt:lpstr>利益 - 損失の概要​​</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2022-02-14T05:29:59Z</dcterms:created>
  <dcterms:modified xsi:type="dcterms:W3CDTF">2022-06-02T05:52:43Z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