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800" windowHeight="12195"/>
  </bookViews>
  <sheets>
    <sheet name="タイムシート" sheetId="15" r:id="rId1"/>
    <sheet name="詳細情報" sheetId="20" r:id="rId2"/>
  </sheets>
  <definedNames>
    <definedName name="_xlnm.Print_Area" localSheetId="0">タイムシート!$B$1:$L$31</definedName>
    <definedName name="週の始まり">タイムシート!$H$4</definedName>
  </definedNames>
  <calcPr calcId="171027"/>
</workbook>
</file>

<file path=xl/calcChain.xml><?xml version="1.0" encoding="utf-8"?>
<calcChain xmlns="http://schemas.openxmlformats.org/spreadsheetml/2006/main">
  <c r="H15" i="15" l="1"/>
  <c r="I15" i="15"/>
  <c r="J15" i="15"/>
  <c r="K15" i="15"/>
  <c r="L15" i="15"/>
  <c r="H4" i="15"/>
  <c r="B8" i="15" s="1"/>
  <c r="B9" i="15" s="1"/>
  <c r="B10" i="15" s="1"/>
  <c r="B11" i="15" s="1"/>
  <c r="B12" i="15" s="1"/>
  <c r="B13" i="15" s="1"/>
  <c r="B14" i="15" s="1"/>
  <c r="G19" i="15" l="1"/>
  <c r="G20" i="15"/>
  <c r="G21" i="15"/>
  <c r="G22" i="15"/>
  <c r="G23" i="15"/>
  <c r="G24" i="15"/>
  <c r="G18" i="15"/>
  <c r="G9" i="15"/>
  <c r="G10" i="15"/>
  <c r="G11" i="15"/>
  <c r="G12" i="15"/>
  <c r="G13" i="15"/>
  <c r="G14" i="15"/>
  <c r="G8" i="15"/>
  <c r="H25" i="15"/>
  <c r="I28" i="15" l="1"/>
  <c r="L25" i="15"/>
  <c r="K25" i="15"/>
  <c r="J25" i="15"/>
  <c r="I25" i="15"/>
  <c r="L29" i="15" l="1"/>
  <c r="K29" i="15"/>
  <c r="J29" i="15"/>
  <c r="B18" i="15"/>
  <c r="B19" i="15" s="1"/>
  <c r="B20" i="15" s="1"/>
  <c r="B21" i="15" s="1"/>
  <c r="B22" i="15" s="1"/>
  <c r="B23" i="15" s="1"/>
  <c r="B24" i="15" s="1"/>
  <c r="I29" i="15" l="1"/>
  <c r="H29" i="15" l="1"/>
  <c r="K31" i="15" s="1"/>
</calcChain>
</file>

<file path=xl/sharedStrings.xml><?xml version="1.0" encoding="utf-8"?>
<sst xmlns="http://schemas.openxmlformats.org/spreadsheetml/2006/main" count="85" uniqueCount="75">
  <si>
    <t>セル B3 に会社の住所 2 を、セル H3 に部長の名前を入力します。</t>
  </si>
  <si>
    <t>セル B4 に会社の都道府県、市区町村、郵便番号を入力し、セル H4 にこのタイムシートの週の開始日を入力します。</t>
  </si>
  <si>
    <t>セル B5 には会社の電話番号を入力します。
次の指示はセル A7 に入ります。</t>
  </si>
  <si>
    <t xml:space="preserve">時間を追跡記録するための 2 つのテーブルは、セル B7 とセル G7 から始まります。列 F は空白です。列 G では、出社時刻、休憩、退社時刻に基づいて合計時間が計算されます。B7 から L7 までのセルには表の見出しが含まれます。 </t>
  </si>
  <si>
    <t>曜日はセル B8 に入ります。出社時刻、休憩、退社時刻は C8 から E8 までのセルに入力します。セル H8 に続き、そこから L8 までのセルに定時勤務時間、残業時間、病欠時間、休日時間、休暇時間を入力します。Ctrl + Shift + セミコロン (;) キーを同時に押すと、これらのセルに現在時刻が入力されます。時間の合計はセル G8 で自動的に計算されます。</t>
  </si>
  <si>
    <t>曜日はセル B9 に入ります。出社時刻、休憩、退社時刻は C9 から E9 までのセルに入力します。セル H9 に続き、そこから L9 までのセルに定時勤務時間、残業時間、病欠時間、休日時間、休暇時間を入力します。Ctrl + Shift + セミコロン (;) キーを同時に押すと、これらのセルに現在時刻が入力されます。時間の合計はセル G9 で自動的に計算されます。</t>
  </si>
  <si>
    <t>曜日はセル B10 に入ります。出社時刻、休憩、退社時刻は C10 から E10 までのセルに入力します。セル H10 に続き、そこから L10 までのセルに定時勤務時間、残業時間、病欠時間、休日時間、休暇時間を入力します。Ctrl + Shift + セミコロン (;) キーを同時に押すと、これらのセルに現在時刻が入力されます。時間の合計はセル G10 で自動的に計算されます。</t>
  </si>
  <si>
    <t>曜日はセル B11 に入ります。出社時刻、休憩、退社時刻は C11 から E11 までのセルに入力します。セル H11 に続き、そこから L11 までのセルに定時勤務時間、残業時間、病欠時間、休日時間、休暇時間を入力します。Ctrl + Shift + セミコロン (;) キーを同時に押すと、これらのセルに現在時刻が入力されます。時間の合計はセル G11 で自動的に計算されます。</t>
  </si>
  <si>
    <t>曜日はセル B12 に入ります。出社時刻、休憩、退社時刻は C12 から E12 までのセルに入力します。セル H12 に続き、そこから L12 までのセルに定時勤務時間、残業時間、病欠時間、休日時間、休暇時間を入力します。Ctrl + Shift + セミコロン (;) キーを同時に押すと、これらのセルに現在時刻が入力されます。時間の合計はセル G12 で自動的に計算されます。</t>
  </si>
  <si>
    <t>曜日はセル B13 に入ります。出社時刻、休憩、退社時刻は C13 から E13 までのセルに入力します。セル H13 に続き、そこから L13 までのセルに定時勤務時間、残業時間、病欠時間、休日時間、休暇時間を入力します。Ctrl + Shift + セミコロン (;) キーを同時に押すと、これらのセルに現在時刻が入力されます。時間の合計はセル G13 で自動的に計算されます。</t>
  </si>
  <si>
    <t>曜日はセル B14 に入ります。出社時刻、休憩、退社時刻は C14 から E14 までのセルに入力します。セル H14 に続き、そこから L14 までのセルに定時勤務時間、残業時間、病欠時間、休日時間、休暇時間を入力します。Ctrl + Shift + セミコロン (;) キーを同時に押すと、これらのセルに現在時刻が入力されます。時間の合計はセル G14 で自動的に計算されます。</t>
  </si>
  <si>
    <t>定時勤務時間、残業時間、病欠時間、休日時間、休暇時間の週の合計は、H15 から L15 までのセルで自動的に計算されます。
次の説明については、セル A17 に続きます。</t>
  </si>
  <si>
    <t>第 2 週を追跡記録するための 2 つのテーブルは、セル B17 とセル G17 から始まります。列 F は空白です。第 2 テーブルの列 G では、出社時刻、休憩、退社時刻に基づいて合計時間が計算されます。B17 から L17 までのセルには表の見出しが含まれます。
タイム シートを隔週ではなく週間にする場合、第 2 週を非表示にします。</t>
  </si>
  <si>
    <t>曜日はセル B18 に入ります。出社時刻、休憩、退社時刻は C18 から E18 までのセルに入力します。セル H18 に続き、そこから L18 までのセルに定時勤務時間、残業時間、病欠時間、休日時間、休暇時間を入力します。Ctrl + Shift + セミコロン (;) キーを同時に押すと、これらのセルに現在時刻が入力されます。時間の合計はセル G18 で自動的に計算されます。</t>
  </si>
  <si>
    <t>曜日はセル B19 に入ります。出社時刻、休憩、退社時刻は C19 から E19 までのセルに入力します。セル H19 に続き、そこから L19 までのセルに定時勤務時間、残業時間、病欠時間、休日時間、休暇時間を入力します。Ctrl + Shift + セミコロン (;) キーを同時に押すと、これらのセルに現在時刻が入力されます。時間の合計はセル G19 で自動的に計算されます。</t>
  </si>
  <si>
    <t>曜日はセル B20 に入ります。出社時刻、休憩、退社時刻は C20 から E20 までのセルに入力します。セル H20 に続き、そこから L20 までのセルに定時勤務時間、残業時間、病欠時間、休日時間、休暇時間を入力します。Ctrl + Shift + セミコロン (;) キーを同時に押すと、これらのセルに現在時刻が入力されます。時間の合計はセル G20 で自動的に計算されます。</t>
  </si>
  <si>
    <t>曜日はセル B21 に入ります。出社時刻、休憩、退社時刻は C21 から E21 までのセルに入力します。セル H21 に続き、そこから L21 までのセルに定時勤務時間、残業時間、病欠時間、休日時間、休暇時間を入力します。Ctrl + Shift + セミコロン (;) キーを同時に押すと、これらのセルに現在時刻が入力されます。時間の合計はセル G21 で自動的に計算されます。</t>
  </si>
  <si>
    <t>曜日はセル B22 に入ります。出社時刻、休憩、退社時刻は C22 から E22 までのセルに入力します。セル H22 に続き、そこから L22 までのセルに定時勤務時間、残業時間、病欠時間、休日時間、休暇時間を入力します。Ctrl + Shift + セミコロン (;) キーを同時に押すと、これらのセルに現在時刻が入力されます。時間の合計はセル G22 で自動的に計算されます。</t>
  </si>
  <si>
    <t>曜日はセル B23 に入ります。出社時刻、休憩、退社時刻は C23 から E23 までのセルに入力します。セル H23 に続き、そこから L23 までのセルに定時勤務時間、残業時間、病欠時間、休日時間、休暇時間を入力します。Ctrl + Shift + セミコロン (;) キーを同時に押すと、これらのセルに現在時刻が入力されます。時間の合計はセル G23 で自動的に計算されます。</t>
  </si>
  <si>
    <t>曜日はセル B24 に入ります。出社時刻、休憩、退社時刻は C24 から E24 までのセルに入力します。セル H24 に続き、そこから L24 までのセルに定時勤務時間、残業時間、病欠時間、休日時間、休暇時間を入力します。Ctrl + Shift + セミコロン (;) キーを同時に押すと、これらのセルに現在時刻が入力されます。時間の合計はセル G24 で自動的に計算されます。</t>
  </si>
  <si>
    <t>定時勤務時間、残業時間、病欠時間、休日時間、休暇時間の週の合計は、H25 から L25 までのセルで自動的に計算されます。
次の説明については、セル A27 に続きます。</t>
  </si>
  <si>
    <t xml:space="preserve">H27 から L27 までのセルに定時勤務、残業、病欠、休日、休暇のラベルが入ります。H28 から L28 までのセルに、これらの見出しの時給を入力します。 </t>
  </si>
  <si>
    <t>社員の署名をセル B28 に入力し、続くセル E28 に日付を入力します。
H28 から L28 までのセルに時給を入力します。
不要な場合、時給と支払の行を削除します。</t>
  </si>
  <si>
    <t>部長の署名をセル B30 に入力し、続くセル E30 に日付を入力します。</t>
  </si>
  <si>
    <t>タイム シート</t>
  </si>
  <si>
    <t>住所 1</t>
  </si>
  <si>
    <t>住所 2</t>
  </si>
  <si>
    <t>都道府県、市区町村、郵便番号</t>
  </si>
  <si>
    <t>電話</t>
  </si>
  <si>
    <t>曜日</t>
  </si>
  <si>
    <t>社員の署名</t>
  </si>
  <si>
    <t>部長の署名</t>
  </si>
  <si>
    <t>社員の名前:</t>
  </si>
  <si>
    <t>部長の名前:</t>
  </si>
  <si>
    <t>週の始まり:</t>
  </si>
  <si>
    <t>日付</t>
  </si>
  <si>
    <t>会社名</t>
  </si>
  <si>
    <t>Column1</t>
  </si>
  <si>
    <t>時給:</t>
  </si>
  <si>
    <t>支払合計:</t>
  </si>
  <si>
    <t>支払総額:</t>
  </si>
  <si>
    <t>定時勤務</t>
  </si>
  <si>
    <t>残業</t>
  </si>
  <si>
    <t>病欠</t>
  </si>
  <si>
    <t>休日</t>
  </si>
  <si>
    <t>休暇</t>
  </si>
  <si>
    <t>Vertex42.com のタイムシート テンプレート</t>
  </si>
  <si>
    <t>https://www.vertex42.com/ExcelTemplates/timesheets.html</t>
  </si>
  <si>
    <t>← タイム シートを隔週ではなく週間にする場合、第 2 週を非表示にします</t>
  </si>
  <si>
    <t>← 不要な場合、時給と支払の行を削除します</t>
  </si>
  <si>
    <t>スクリーン リーダーのガイド</t>
  </si>
  <si>
    <t>Vertex42 について</t>
  </si>
  <si>
    <t>Vertex42.com では、企業、家庭、教育用に 300 を超える本格的なデザインのスプレッドシート テンプレートを提供しています。この大部分は無料でダウンロードすることができます。Vertex42.com のコレクションには、各種のカレンダー、プランナー、スケジュールに加えて、予算作成、債務削減、ローン返済用の個人の財務に関するスプレッドシートも含まれています。</t>
  </si>
  <si>
    <t>企業向けには、請求書、タイム シート、在庫管理、財務諸表、プロジェクト計画策定テンプレートがあります。学生と教師向けには、授業計画表、成績表、出席簿などのリソースがあります。献立表、チェックリスト、運動記録を使用して家族の生活を整理しましょう。各テンプレートは、数千のユーザーからのフィードバックを基に時間をかけて十分に研究、調整、改良されたものです。</t>
  </si>
  <si>
    <r>
      <t xml:space="preserve">休憩
</t>
    </r>
    <r>
      <rPr>
        <b/>
        <sz val="8"/>
        <color indexed="9"/>
        <rFont val="Meiryo UI"/>
        <family val="3"/>
        <charset val="128"/>
      </rPr>
      <t>(分)</t>
    </r>
  </si>
  <si>
    <r>
      <t xml:space="preserve">定時勤務
</t>
    </r>
    <r>
      <rPr>
        <b/>
        <sz val="8"/>
        <color indexed="9"/>
        <rFont val="Meiryo UI"/>
        <family val="3"/>
        <charset val="128"/>
      </rPr>
      <t>[h]:mm</t>
    </r>
  </si>
  <si>
    <r>
      <t xml:space="preserve">残業
</t>
    </r>
    <r>
      <rPr>
        <b/>
        <sz val="8"/>
        <color indexed="9"/>
        <rFont val="Meiryo UI"/>
        <family val="3"/>
        <charset val="128"/>
      </rPr>
      <t>[h]:mm</t>
    </r>
  </si>
  <si>
    <r>
      <t xml:space="preserve">病欠
</t>
    </r>
    <r>
      <rPr>
        <b/>
        <sz val="8"/>
        <color indexed="9"/>
        <rFont val="Meiryo UI"/>
        <family val="3"/>
        <charset val="128"/>
      </rPr>
      <t>[h]:mm</t>
    </r>
  </si>
  <si>
    <r>
      <t xml:space="preserve">休日
</t>
    </r>
    <r>
      <rPr>
        <b/>
        <sz val="8"/>
        <color indexed="9"/>
        <rFont val="Meiryo UI"/>
        <family val="3"/>
        <charset val="128"/>
      </rPr>
      <t>[h]:mm</t>
    </r>
  </si>
  <si>
    <r>
      <t xml:space="preserve">休暇
</t>
    </r>
    <r>
      <rPr>
        <b/>
        <sz val="8"/>
        <color indexed="9"/>
        <rFont val="Meiryo UI"/>
        <family val="3"/>
        <charset val="128"/>
      </rPr>
      <t>[h]:mm</t>
    </r>
  </si>
  <si>
    <t>集計</t>
    <phoneticPr fontId="23"/>
  </si>
  <si>
    <t>集計</t>
    <phoneticPr fontId="23"/>
  </si>
  <si>
    <r>
      <t xml:space="preserve">集計
</t>
    </r>
    <r>
      <rPr>
        <b/>
        <sz val="8"/>
        <color indexed="9"/>
        <rFont val="Meiryo UI"/>
        <family val="3"/>
        <charset val="128"/>
      </rPr>
      <t>[h]:mm</t>
    </r>
    <phoneticPr fontId="23"/>
  </si>
  <si>
    <r>
      <t xml:space="preserve">集計
</t>
    </r>
    <r>
      <rPr>
        <b/>
        <sz val="8"/>
        <color indexed="9"/>
        <rFont val="Meiryo UI"/>
        <family val="3"/>
        <charset val="128"/>
      </rPr>
      <t>[h]:mm</t>
    </r>
    <phoneticPr fontId="23"/>
  </si>
  <si>
    <t xml:space="preserve">このブックには 2 つのワークシートがあります。
タイムシート
詳細情報
各ワークシートの説明は、各ワークシートの A 列のセル A1 から始まります。非表示のテキストで書き込まれます。各手順では、その行に含まれる情報について説明しています。明示的な指示がない限り、後続の各手順はセル A2、セル A3 といった順に格納されています。たとえば、説明テキストに、次の手順について "セル A6 に続く" と記載されている場合があります。
この非表示のテキストは印刷されません。
ワークシートからこれらの説明を削除する場合は、列 A を削除します。
</t>
    <phoneticPr fontId="23"/>
  </si>
  <si>
    <t>このワークシートで週間タイム シートを作成します。
このワークシートのタイトルは、セル B1 に入ります。
セル G1 には会社名を入力します。
このワークシートの使用方法に関する情報 (スクリーン リーダーの説明やブックの作成者など) は、"詳細情報" ワークシートに入ります。
列 A を下方に移動し続けると、さらに多くの情報を確認できます。</t>
    <phoneticPr fontId="23"/>
  </si>
  <si>
    <t>社員の署名ラベルはセル B29 に入り、日付ラベルはセル E29 に入ります。
H29 から L29 までのセルで定時勤務、残業、病欠、休日、休暇の支払合計が自動的に計算されます。
支払総額はセル K31 に入ります。</t>
    <phoneticPr fontId="23"/>
  </si>
  <si>
    <t>部長の署名ラベルはセル B31 に入り、日付ラベルはセル E31 に入ります。
支払総額はセル K31 に入ります。</t>
    <phoneticPr fontId="23"/>
  </si>
  <si>
    <t>出社
時刻</t>
    <phoneticPr fontId="23"/>
  </si>
  <si>
    <t>出社
時刻</t>
    <phoneticPr fontId="23"/>
  </si>
  <si>
    <t>退社
時刻</t>
    <phoneticPr fontId="23"/>
  </si>
  <si>
    <t>退社
時刻</t>
    <phoneticPr fontId="23"/>
  </si>
  <si>
    <t>← "週の開始日" 日付を更新します</t>
    <phoneticPr fontId="23"/>
  </si>
  <si>
    <t>セル B2 に会社の住所 1 を、セル H2 に社員の名前を入力します。</t>
    <phoneticPr fontId="23"/>
  </si>
  <si>
    <t>← 現在の時刻を入力するには、Ctrl キーを押しながらコロン (:) を押します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</si>
</sst>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164" formatCode="_ &quot;¥&quot;* #,##0.00_ ;_ &quot;¥&quot;* \-#,##0.00_ ;_ &quot;¥&quot;* &quot;-&quot;??_ ;_ @_ "/>
    <numFmt numFmtId="165" formatCode="_ * #,##0.00_ ;_ * \-#,##0.00_ ;_ * &quot;-&quot;??_ ;_ @_ "/>
    <numFmt numFmtId="166" formatCode="[h]:mm"/>
    <numFmt numFmtId="167" formatCode="[&lt;=99999999]####\-####;\(00\)\ ####\-####"/>
    <numFmt numFmtId="168" formatCode="[$-411]ddd\ m&quot;月&quot;d&quot;日&quot;"/>
    <numFmt numFmtId="169" formatCode="h:mm;@"/>
    <numFmt numFmtId="170" formatCode="[$-F800]dddd\,\ mmmm\ dd\,\ yyyy"/>
  </numFmts>
  <fonts count="44">
    <font>
      <sz val="10"/>
      <name val="Meiryo UI"/>
      <family val="2"/>
    </font>
    <font>
      <sz val="11"/>
      <color indexed="8"/>
      <name val="Meiryo UI"/>
      <family val="2"/>
    </font>
    <font>
      <sz val="11"/>
      <color indexed="9"/>
      <name val="Meiryo UI"/>
      <family val="2"/>
    </font>
    <font>
      <sz val="11"/>
      <color indexed="36"/>
      <name val="Meiryo UI"/>
      <family val="2"/>
    </font>
    <font>
      <b/>
      <sz val="11"/>
      <color indexed="50"/>
      <name val="Meiryo UI"/>
      <family val="2"/>
    </font>
    <font>
      <b/>
      <sz val="11"/>
      <color indexed="9"/>
      <name val="Meiryo UI"/>
      <family val="2"/>
    </font>
    <font>
      <sz val="10"/>
      <name val="Meiryo UI"/>
      <family val="2"/>
    </font>
    <font>
      <b/>
      <sz val="10"/>
      <name val="Meiryo UI"/>
      <family val="2"/>
    </font>
    <font>
      <i/>
      <sz val="11"/>
      <color indexed="23"/>
      <name val="Meiryo UI"/>
      <family val="2"/>
    </font>
    <font>
      <u/>
      <sz val="10"/>
      <color theme="11"/>
      <name val="Meiryo UI"/>
      <family val="2"/>
    </font>
    <font>
      <sz val="11"/>
      <color indexed="17"/>
      <name val="Meiryo UI"/>
      <family val="2"/>
    </font>
    <font>
      <b/>
      <sz val="36"/>
      <color theme="4" tint="-0.24994659260841701"/>
      <name val="Meiryo UI"/>
      <family val="2"/>
    </font>
    <font>
      <b/>
      <sz val="20"/>
      <color theme="4" tint="-0.499984740745262"/>
      <name val="Meiryo UI"/>
      <family val="2"/>
    </font>
    <font>
      <b/>
      <sz val="11"/>
      <name val="Meiryo UI"/>
      <family val="2"/>
    </font>
    <font>
      <u/>
      <sz val="10"/>
      <color indexed="12"/>
      <name val="Meiryo UI"/>
      <family val="2"/>
    </font>
    <font>
      <sz val="11"/>
      <color indexed="53"/>
      <name val="Meiryo UI"/>
      <family val="2"/>
    </font>
    <font>
      <sz val="11"/>
      <color indexed="50"/>
      <name val="Meiryo UI"/>
      <family val="2"/>
    </font>
    <font>
      <sz val="11"/>
      <color indexed="59"/>
      <name val="Meiryo UI"/>
      <family val="2"/>
    </font>
    <font>
      <b/>
      <sz val="11"/>
      <color indexed="63"/>
      <name val="Meiryo UI"/>
      <family val="2"/>
    </font>
    <font>
      <b/>
      <sz val="18"/>
      <color indexed="18"/>
      <name val="Meiryo UI"/>
      <family val="2"/>
    </font>
    <font>
      <b/>
      <sz val="11"/>
      <color indexed="8"/>
      <name val="Meiryo UI"/>
      <family val="2"/>
    </font>
    <font>
      <sz val="11"/>
      <color indexed="10"/>
      <name val="Meiryo UI"/>
      <family val="2"/>
    </font>
    <font>
      <sz val="10"/>
      <color theme="0"/>
      <name val="Meiryo UI"/>
      <family val="2"/>
    </font>
    <font>
      <sz val="6"/>
      <name val="ＭＳ Ｐゴシック"/>
      <family val="3"/>
      <charset val="128"/>
    </font>
    <font>
      <sz val="10"/>
      <color theme="0"/>
      <name val="Meiryo UI"/>
      <family val="3"/>
      <charset val="128"/>
    </font>
    <font>
      <b/>
      <sz val="36"/>
      <color theme="4" tint="-0.24994659260841701"/>
      <name val="Meiryo UI"/>
      <family val="3"/>
      <charset val="128"/>
    </font>
    <font>
      <b/>
      <sz val="20"/>
      <color theme="4" tint="-0.499984740745262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color theme="1" tint="0.34998626667073579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sz val="11"/>
      <name val="Meiryo UI"/>
      <family val="3"/>
      <charset val="128"/>
    </font>
    <font>
      <b/>
      <sz val="10"/>
      <color indexed="9"/>
      <name val="Meiryo UI"/>
      <family val="3"/>
      <charset val="128"/>
    </font>
    <font>
      <b/>
      <sz val="8"/>
      <color indexed="9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b/>
      <sz val="14"/>
      <color theme="4" tint="-0.49998474074526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b/>
      <sz val="20"/>
      <color theme="4" tint="-0.249977111117893"/>
      <name val="Meiryo UI"/>
      <family val="3"/>
      <charset val="128"/>
    </font>
    <font>
      <sz val="20"/>
      <name val="Meiryo UI"/>
      <family val="3"/>
      <charset val="128"/>
    </font>
    <font>
      <sz val="11"/>
      <color rgb="FF1D2129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4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Protection="0">
      <alignment vertical="center"/>
    </xf>
    <xf numFmtId="0" fontId="12" fillId="0" borderId="0" applyNumberFormat="0" applyFill="0" applyProtection="0">
      <alignment horizontal="right" vertical="center"/>
    </xf>
    <xf numFmtId="0" fontId="13" fillId="0" borderId="0" applyNumberFormat="0" applyFill="0" applyProtection="0">
      <alignment wrapText="1"/>
    </xf>
    <xf numFmtId="0" fontId="13" fillId="0" borderId="0" applyNumberFormat="0" applyFill="0" applyProtection="0">
      <alignment horizontal="right"/>
    </xf>
    <xf numFmtId="0" fontId="14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5" borderId="0" applyNumberFormat="0" applyBorder="0" applyAlignment="0" applyProtection="0"/>
    <xf numFmtId="0" fontId="6" fillId="5" borderId="4" applyNumberFormat="0" applyFont="0" applyAlignment="0" applyProtection="0"/>
    <xf numFmtId="0" fontId="18" fillId="1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167" fontId="13" fillId="0" borderId="0" applyFont="0" applyFill="0" applyBorder="0" applyAlignment="0">
      <alignment vertical="center"/>
    </xf>
    <xf numFmtId="14" fontId="13" fillId="0" borderId="7">
      <alignment horizontal="center"/>
    </xf>
    <xf numFmtId="0" fontId="22" fillId="0" borderId="0"/>
    <xf numFmtId="165" fontId="7" fillId="0" borderId="0" applyFill="0" applyBorder="0" applyProtection="0">
      <alignment vertical="center"/>
    </xf>
    <xf numFmtId="0" fontId="9" fillId="0" borderId="0" applyNumberFormat="0" applyFill="0" applyBorder="0" applyAlignment="0" applyProtection="0">
      <alignment wrapText="1"/>
    </xf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>
      <alignment wrapText="1"/>
    </xf>
    <xf numFmtId="0" fontId="24" fillId="0" borderId="0" xfId="47" applyFont="1" applyAlignment="1">
      <alignment wrapText="1"/>
    </xf>
    <xf numFmtId="0" fontId="27" fillId="0" borderId="0" xfId="0" applyFont="1" applyProtection="1">
      <alignment wrapText="1"/>
    </xf>
    <xf numFmtId="0" fontId="27" fillId="0" borderId="0" xfId="0" applyFont="1" applyAlignment="1" applyProtection="1">
      <alignment vertical="center"/>
    </xf>
    <xf numFmtId="0" fontId="29" fillId="0" borderId="0" xfId="0" applyFont="1" applyProtection="1">
      <alignment wrapText="1"/>
    </xf>
    <xf numFmtId="0" fontId="30" fillId="0" borderId="0" xfId="36" applyFont="1" applyAlignment="1" applyProtection="1">
      <alignment vertical="center"/>
    </xf>
    <xf numFmtId="0" fontId="24" fillId="0" borderId="0" xfId="47" applyFont="1"/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33" fillId="22" borderId="0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168" fontId="35" fillId="20" borderId="9" xfId="0" applyNumberFormat="1" applyFont="1" applyFill="1" applyBorder="1" applyAlignment="1" applyProtection="1">
      <alignment horizontal="center" vertical="center"/>
    </xf>
    <xf numFmtId="169" fontId="27" fillId="23" borderId="9" xfId="0" applyNumberFormat="1" applyFont="1" applyFill="1" applyBorder="1" applyAlignment="1" applyProtection="1">
      <alignment horizontal="center" vertical="center"/>
    </xf>
    <xf numFmtId="0" fontId="27" fillId="23" borderId="9" xfId="0" applyNumberFormat="1" applyFont="1" applyFill="1" applyBorder="1" applyAlignment="1" applyProtection="1">
      <alignment horizontal="center" vertical="center"/>
    </xf>
    <xf numFmtId="166" fontId="35" fillId="20" borderId="9" xfId="0" applyNumberFormat="1" applyFont="1" applyFill="1" applyBorder="1" applyAlignment="1" applyProtection="1">
      <alignment horizontal="center" vertical="center"/>
    </xf>
    <xf numFmtId="166" fontId="27" fillId="23" borderId="9" xfId="0" applyNumberFormat="1" applyFont="1" applyFill="1" applyBorder="1" applyAlignment="1" applyProtection="1">
      <alignment horizontal="center" vertical="center"/>
    </xf>
    <xf numFmtId="168" fontId="35" fillId="20" borderId="10" xfId="0" applyNumberFormat="1" applyFont="1" applyFill="1" applyBorder="1" applyAlignment="1" applyProtection="1">
      <alignment horizontal="center" vertical="center"/>
    </xf>
    <xf numFmtId="169" fontId="27" fillId="23" borderId="10" xfId="0" applyNumberFormat="1" applyFont="1" applyFill="1" applyBorder="1" applyAlignment="1" applyProtection="1">
      <alignment horizontal="center" vertical="center"/>
    </xf>
    <xf numFmtId="0" fontId="27" fillId="23" borderId="10" xfId="0" applyNumberFormat="1" applyFont="1" applyFill="1" applyBorder="1" applyAlignment="1" applyProtection="1">
      <alignment horizontal="center" vertical="center"/>
    </xf>
    <xf numFmtId="166" fontId="27" fillId="23" borderId="10" xfId="0" applyNumberFormat="1" applyFont="1" applyFill="1" applyBorder="1" applyAlignment="1" applyProtection="1">
      <alignment horizontal="center" vertical="center"/>
    </xf>
    <xf numFmtId="168" fontId="35" fillId="20" borderId="12" xfId="0" applyNumberFormat="1" applyFont="1" applyFill="1" applyBorder="1" applyAlignment="1" applyProtection="1">
      <alignment horizontal="center" vertical="center"/>
    </xf>
    <xf numFmtId="169" fontId="27" fillId="23" borderId="12" xfId="0" applyNumberFormat="1" applyFont="1" applyFill="1" applyBorder="1" applyAlignment="1" applyProtection="1">
      <alignment horizontal="center" vertical="center"/>
    </xf>
    <xf numFmtId="0" fontId="27" fillId="23" borderId="12" xfId="0" applyNumberFormat="1" applyFont="1" applyFill="1" applyBorder="1" applyAlignment="1" applyProtection="1">
      <alignment horizontal="center" vertical="center"/>
    </xf>
    <xf numFmtId="166" fontId="27" fillId="23" borderId="11" xfId="0" applyNumberFormat="1" applyFont="1" applyFill="1" applyBorder="1" applyAlignment="1" applyProtection="1">
      <alignment horizontal="center" vertical="center"/>
    </xf>
    <xf numFmtId="0" fontId="36" fillId="24" borderId="0" xfId="0" applyFont="1" applyFill="1" applyAlignment="1" applyProtection="1">
      <alignment horizontal="center" vertical="center"/>
    </xf>
    <xf numFmtId="166" fontId="35" fillId="21" borderId="0" xfId="0" applyNumberFormat="1" applyFont="1" applyFill="1" applyAlignment="1" applyProtection="1">
      <alignment horizontal="center" vertical="center"/>
    </xf>
    <xf numFmtId="0" fontId="27" fillId="0" borderId="0" xfId="0" applyFont="1">
      <alignment wrapText="1"/>
    </xf>
    <xf numFmtId="0" fontId="24" fillId="0" borderId="0" xfId="47" applyFont="1" applyFill="1"/>
    <xf numFmtId="0" fontId="27" fillId="0" borderId="0" xfId="0" applyFont="1" applyFill="1" applyBorder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8" xfId="0" applyFont="1" applyBorder="1" applyAlignment="1" applyProtection="1">
      <alignment vertical="top"/>
    </xf>
    <xf numFmtId="170" fontId="27" fillId="0" borderId="7" xfId="0" applyNumberFormat="1" applyFont="1" applyBorder="1" applyAlignment="1" applyProtection="1">
      <alignment horizontal="left" shrinkToFit="1"/>
    </xf>
    <xf numFmtId="165" fontId="35" fillId="0" borderId="0" xfId="48" applyNumberFormat="1" applyFont="1" applyFill="1" applyBorder="1" applyAlignment="1">
      <alignment horizontal="right" vertical="center"/>
    </xf>
    <xf numFmtId="165" fontId="27" fillId="0" borderId="0" xfId="28" applyNumberFormat="1" applyFont="1" applyFill="1" applyBorder="1" applyAlignment="1">
      <alignment horizontal="right" vertical="center" shrinkToFit="1"/>
    </xf>
    <xf numFmtId="0" fontId="27" fillId="0" borderId="0" xfId="0" applyFont="1" applyAlignment="1" applyProtection="1">
      <alignment vertical="top"/>
    </xf>
    <xf numFmtId="0" fontId="39" fillId="0" borderId="0" xfId="36" applyFont="1" applyAlignment="1" applyProtection="1">
      <alignment horizontal="left" vertical="center"/>
    </xf>
    <xf numFmtId="0" fontId="35" fillId="0" borderId="0" xfId="0" applyFont="1" applyAlignment="1">
      <alignment horizontal="left" vertical="center"/>
    </xf>
    <xf numFmtId="0" fontId="40" fillId="0" borderId="0" xfId="36" applyFont="1" applyAlignment="1" applyProtection="1">
      <alignment horizontal="left" vertical="top"/>
    </xf>
    <xf numFmtId="0" fontId="27" fillId="0" borderId="0" xfId="0" applyFont="1" applyAlignment="1">
      <alignment horizontal="left" vertical="top"/>
    </xf>
    <xf numFmtId="0" fontId="41" fillId="0" borderId="0" xfId="0" applyFont="1" applyAlignment="1"/>
    <xf numFmtId="0" fontId="32" fillId="0" borderId="0" xfId="0" applyFont="1" applyAlignment="1">
      <alignment vertical="top" wrapText="1"/>
    </xf>
    <xf numFmtId="0" fontId="42" fillId="0" borderId="0" xfId="0" applyFont="1">
      <alignment wrapText="1"/>
    </xf>
    <xf numFmtId="0" fontId="43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26" fillId="0" borderId="0" xfId="33" applyFont="1" applyFill="1" applyProtection="1">
      <alignment horizontal="right" vertical="center"/>
    </xf>
    <xf numFmtId="0" fontId="25" fillId="0" borderId="0" xfId="32" applyFont="1" applyFill="1" applyProtection="1">
      <alignment vertical="center"/>
    </xf>
    <xf numFmtId="0" fontId="28" fillId="0" borderId="0" xfId="34" applyFont="1" applyProtection="1">
      <alignment wrapText="1"/>
    </xf>
    <xf numFmtId="165" fontId="38" fillId="21" borderId="0" xfId="29" applyNumberFormat="1" applyFont="1" applyFill="1" applyAlignment="1" applyProtection="1">
      <alignment horizontal="center" vertical="center"/>
    </xf>
    <xf numFmtId="0" fontId="27" fillId="0" borderId="7" xfId="0" applyFont="1" applyBorder="1" applyAlignment="1" applyProtection="1">
      <alignment horizontal="left"/>
    </xf>
    <xf numFmtId="0" fontId="27" fillId="0" borderId="8" xfId="0" applyFont="1" applyBorder="1" applyAlignment="1" applyProtection="1">
      <alignment horizontal="left" vertical="top"/>
    </xf>
    <xf numFmtId="170" fontId="28" fillId="0" borderId="7" xfId="0" applyNumberFormat="1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left" indent="1"/>
    </xf>
    <xf numFmtId="0" fontId="27" fillId="0" borderId="13" xfId="0" applyFont="1" applyBorder="1">
      <alignment wrapText="1"/>
    </xf>
    <xf numFmtId="0" fontId="28" fillId="0" borderId="0" xfId="35" applyFont="1" applyProtection="1">
      <alignment horizontal="right"/>
    </xf>
    <xf numFmtId="167" fontId="28" fillId="0" borderId="0" xfId="45" applyNumberFormat="1" applyFont="1" applyAlignment="1">
      <alignment vertical="center"/>
    </xf>
    <xf numFmtId="0" fontId="27" fillId="0" borderId="0" xfId="0" applyFont="1" applyProtection="1">
      <alignment wrapText="1"/>
    </xf>
    <xf numFmtId="0" fontId="37" fillId="24" borderId="0" xfId="0" applyFont="1" applyFill="1" applyAlignment="1" applyProtection="1">
      <alignment horizontal="right" vertical="center" inden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48" builtinId="6" customBuiltin="1"/>
    <cellStyle name="Currency" xfId="29" builtinId="4" customBuiltin="1"/>
    <cellStyle name="Currency [0]" xfId="50" builtinId="7" customBuiltin="1"/>
    <cellStyle name="Explanatory Text" xfId="30" builtinId="53" customBuiltin="1"/>
    <cellStyle name="Followed Hyperlink" xfId="49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Percent" xfId="51" builtinId="5" customBuiltin="1"/>
    <cellStyle name="Title" xfId="42" builtinId="15" customBuiltin="1"/>
    <cellStyle name="Total" xfId="43" builtinId="25" customBuiltin="1"/>
    <cellStyle name="Warning Text" xfId="44" builtinId="11" customBuiltin="1"/>
    <cellStyle name="日付" xfId="46"/>
    <cellStyle name="電話" xfId="45"/>
    <cellStyle name="非表示のテキスト" xfId="47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5" formatCode="_ * #,##0.00_ ;_ * \-#,##0.00_ ;_ * &quot;-&quot;??_ ;_ @_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5" formatCode="_ * #,##0.00_ ;_ * \-#,##0.00_ ;_ * &quot;-&quot;??_ ;_ @_ "/>
      <alignment horizontal="right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5" formatCode="_ * #,##0.00_ ;_ * \-#,##0.00_ ;_ * &quot;-&quot;??_ ;_ @_ "/>
      <alignment horizontal="right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5" formatCode="_ * #,##0.00_ ;_ * \-#,##0.00_ ;_ * &quot;-&quot;??_ ;_ @_ "/>
      <alignment horizontal="right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5" formatCode="_ * #,##0.00_ ;_ * \-#,##0.00_ ;_ * &quot;-&quot;??_ ;_ @_ "/>
      <alignment horizontal="right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5" formatCode="_ * #,##0.00_ ;_ * \-#,##0.00_ ;_ * &quot;-&quot;??_ ;_ @_ "/>
      <alignment horizontal="right"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right" vertical="center" textRotation="0" wrapText="1" relativeIndent="-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eiryo UI"/>
        <family val="3"/>
        <charset val="128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8" formatCode="[$-411]ddd\ m&quot;月&quot;d&quot;日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eiryo UI"/>
        <family val="3"/>
        <charset val="128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eiryo UI"/>
        <family val="3"/>
        <charset val="128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numFmt numFmtId="168" formatCode="[$-411]ddd\ m&quot;月&quot;d&quot;日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eiryo UI"/>
        <family val="3"/>
        <charset val="128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>
        <bottom style="hair">
          <color theme="0" tint="-0.24994659260841701"/>
        </bottom>
        <horizontal style="hair">
          <color theme="0" tint="-0.24994659260841701"/>
        </horizontal>
      </border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bottom style="thin">
          <color theme="4"/>
        </bottom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vertical style="hair">
          <color theme="0" tint="-0.24994659260841701"/>
        </vertical>
        <horizontal style="hair">
          <color theme="0" tint="-0.24994659260841701"/>
        </horizontal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 style="hair">
          <color theme="0" tint="-0.24994659260841701"/>
        </right>
        <top/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b val="0"/>
        <i val="0"/>
        <color theme="1"/>
      </font>
    </dxf>
  </dxfs>
  <tableStyles count="2" defaultTableStyle="タイムシートのテーブル スタイル" defaultPivotStyle="PivotStyleLight16">
    <tableStyle name="時給 2" pivot="0" count="6">
      <tableStyleElement type="wholeTable" dxfId="75"/>
      <tableStyleElement type="headerRow" dxfId="74"/>
      <tableStyleElement type="firstColumn" dxfId="73"/>
      <tableStyleElement type="firstRowStripe" dxfId="72"/>
      <tableStyleElement type="secondRowStripe" dxfId="71"/>
      <tableStyleElement type="firstHeaderCell" dxfId="70"/>
    </tableStyle>
    <tableStyle name="タイムシートのテーブル スタイル" pivot="0" count="5">
      <tableStyleElement type="wholeTable" dxfId="69"/>
      <tableStyleElement type="headerRow" dxfId="68"/>
      <tableStyleElement type="firstColumn" dxfId="67"/>
      <tableStyleElement type="firstRowStripe" dxfId="66"/>
      <tableStyleElement type="firstColumnStripe" dxfId="6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104775</xdr:rowOff>
    </xdr:from>
    <xdr:to>
      <xdr:col>13</xdr:col>
      <xdr:colOff>1905000</xdr:colOff>
      <xdr:row>0</xdr:row>
      <xdr:rowOff>533400</xdr:rowOff>
    </xdr:to>
    <xdr:pic>
      <xdr:nvPicPr>
        <xdr:cNvPr id="4" name="画像 3" descr="Vertex ロゴ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47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画像 1" descr="Vertex ロゴ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905000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Week1Time" displayName="Week1Time" ref="B7:E14" headerRowDxfId="64" dataDxfId="63" totalsRowDxfId="61" tableBorderDxfId="62">
  <autoFilter ref="B7:E14">
    <filterColumn colId="0" hiddenButton="1"/>
    <filterColumn colId="1" hiddenButton="1"/>
    <filterColumn colId="2" hiddenButton="1"/>
    <filterColumn colId="3" hiddenButton="1"/>
  </autoFilter>
  <tableColumns count="4">
    <tableColumn id="1" name="曜日" totalsRowLabel="集計" dataDxfId="60" totalsRowDxfId="59">
      <calculatedColumnFormula>B7+1</calculatedColumnFormula>
    </tableColumn>
    <tableColumn id="2" name="出社_x000a_時刻" dataDxfId="58" totalsRowDxfId="57"/>
    <tableColumn id="3" name="休憩_x000a_(分)" dataDxfId="56" totalsRowDxfId="55"/>
    <tableColumn id="4" name="退社_x000a_時刻" totalsRowFunction="count" dataDxfId="54" totalsRowDxfId="53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このテーブルでは、各曜日の時間を追跡記録します。列 &quot;曜日&quot; には、週の最初の日としてセル H4 に入力された &quot;週の始まり&quot; 日が使用されます。"/>
    </ext>
  </extLst>
</table>
</file>

<file path=xl/tables/table2.xml><?xml version="1.0" encoding="utf-8"?>
<table xmlns="http://schemas.openxmlformats.org/spreadsheetml/2006/main" id="2" name="Week1Breakdown" displayName="Week1Breakdown" ref="G7:L14" headerRowDxfId="52" dataDxfId="51">
  <autoFilter ref="G7:L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集計_x000a_[h]:mm" totalsRowLabel="集計" dataDxfId="50" totalsRowDxfId="49">
      <calculatedColumnFormula>MROUND((IF(OR(C8="",E8=""),0,IF(E8&lt;C8,E8+1-C8,E8-C8))-D8/1440),1/1440)</calculatedColumnFormula>
    </tableColumn>
    <tableColumn id="2" name="定時勤務_x000a_[h]:mm" dataDxfId="48" totalsRowDxfId="47"/>
    <tableColumn id="3" name="残業_x000a_[h]:mm" dataDxfId="46" totalsRowDxfId="45"/>
    <tableColumn id="4" name="病欠_x000a_[h]:mm" dataDxfId="44" totalsRowDxfId="43"/>
    <tableColumn id="5" name="休日_x000a_[h]:mm" dataDxfId="42" totalsRowDxfId="41"/>
    <tableColumn id="6" name="休暇_x000a_[h]:mm" totalsRowFunction="count" dataDxfId="40" totalsRowDxfId="39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このテーブルで、時間を定時勤務時間、残業時間、病欠時間、休日時間、休暇時間に分割します。このテーブルの G 列では、各曜日の合計時間が自動的に計算されます。週の合計は、テーブルの下にある各カテゴリに対して自動的に計算されます。"/>
    </ext>
  </extLst>
</table>
</file>

<file path=xl/tables/table3.xml><?xml version="1.0" encoding="utf-8"?>
<table xmlns="http://schemas.openxmlformats.org/spreadsheetml/2006/main" id="3" name="Week2Time" displayName="Week2Time" ref="B17:E24" headerRowDxfId="38" dataDxfId="37" tableBorderDxfId="36">
  <autoFilter ref="B17:E24">
    <filterColumn colId="0" hiddenButton="1"/>
    <filterColumn colId="1" hiddenButton="1"/>
    <filterColumn colId="2" hiddenButton="1"/>
    <filterColumn colId="3" hiddenButton="1"/>
  </autoFilter>
  <tableColumns count="4">
    <tableColumn id="1" name="曜日" totalsRowLabel="集計" dataDxfId="35" totalsRowDxfId="34">
      <calculatedColumnFormula>B17+1</calculatedColumnFormula>
    </tableColumn>
    <tableColumn id="2" name="出社_x000a_時刻" dataDxfId="33" totalsRowDxfId="32"/>
    <tableColumn id="3" name="休憩_x000a_(分)" dataDxfId="31" totalsRowDxfId="30"/>
    <tableColumn id="4" name="退社_x000a_時刻" totalsRowFunction="count" dataDxfId="29" totalsRowDxfId="28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このテーブルでは、第 2 週の各曜日の時間を追跡記録します。週の開始日は、週 1 時間表に記録されている前週の最終日の次の日になります。"/>
    </ext>
  </extLst>
</table>
</file>

<file path=xl/tables/table4.xml><?xml version="1.0" encoding="utf-8"?>
<table xmlns="http://schemas.openxmlformats.org/spreadsheetml/2006/main" id="4" name="Week2Breakdown" displayName="Week2Breakdown" ref="G17:L24" headerRowDxfId="27" dataDxfId="26">
  <autoFilter ref="G17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集計_x000a_[h]:mm" totalsRowLabel="集計" dataDxfId="25" totalsRowDxfId="24">
      <calculatedColumnFormula>MROUND((IF(OR(C18="",E18=""),0,IF(E18&lt;C18,E18+1-C18,E18-C18))-D18/1440),1/1440)</calculatedColumnFormula>
    </tableColumn>
    <tableColumn id="2" name="定時勤務_x000a_[h]:mm" dataDxfId="23" totalsRowDxfId="22"/>
    <tableColumn id="3" name="残業_x000a_[h]:mm" dataDxfId="21" totalsRowDxfId="20"/>
    <tableColumn id="4" name="病欠_x000a_[h]:mm" dataDxfId="19" totalsRowDxfId="18"/>
    <tableColumn id="5" name="休日_x000a_[h]:mm" dataDxfId="17" totalsRowDxfId="16"/>
    <tableColumn id="6" name="休暇_x000a_[h]:mm" totalsRowFunction="count" dataDxfId="15" totalsRowDxfId="14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このテーブルで、追跡記録 2 週目の時間を定時勤務時間、残業時間、病欠時間、休日時間、休暇時間に分割します。このテーブルの G 列では、各曜日の合計時間が自動的に計算されます。週の合計は、テーブルの下にある各カテゴリに対して自動的に計算されます。"/>
    </ext>
  </extLst>
</table>
</file>

<file path=xl/tables/table5.xml><?xml version="1.0" encoding="utf-8"?>
<table xmlns="http://schemas.openxmlformats.org/spreadsheetml/2006/main" id="7" name="時給" displayName="時給" ref="G27:L29" headerRowDxfId="13" dataDxfId="12">
  <autoFilter ref="G27:L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totalsRowLabel="集計" dataDxfId="11" totalsRowDxfId="10"/>
    <tableColumn id="2" name="定時勤務" dataDxfId="9" totalsRowDxfId="8">
      <calculatedColumnFormula>ROUND((H24+H14)*24*H27,2)</calculatedColumnFormula>
    </tableColumn>
    <tableColumn id="3" name="残業" dataDxfId="7" totalsRowDxfId="6">
      <calculatedColumnFormula>ROUND((I24+I14)*24*I27,2)</calculatedColumnFormula>
    </tableColumn>
    <tableColumn id="4" name="病欠" dataDxfId="5" totalsRowDxfId="4">
      <calculatedColumnFormula>ROUND((J24+J14)*24*J27,2)</calculatedColumnFormula>
    </tableColumn>
    <tableColumn id="5" name="休日" dataDxfId="3" totalsRowDxfId="2">
      <calculatedColumnFormula>ROUND((K24+K14)*24*K27,2)</calculatedColumnFormula>
    </tableColumn>
    <tableColumn id="6" name="休暇" totalsRowFunction="sum" dataDxfId="1" totalsRowDxfId="0">
      <calculatedColumnFormula>ROUND((L24+L14)*24*L27,2)</calculatedColumnFormula>
    </tableColumn>
  </tableColumns>
  <tableStyleInfo name="時給 2" showFirstColumn="1" showLastColumn="0" showRowStripes="1" showColumnStripes="0"/>
  <extLst>
    <ext xmlns:x14="http://schemas.microsoft.com/office/spreadsheetml/2009/9/main" uri="{504A1905-F514-4f6f-8877-14C23A59335A}">
      <x14:table altTextSummary="定時勤務時間、残業時間、病欠時間、休日時間、休暇時間の時給をこのテーブルに入力します。支払合計は自動的に計算されます。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31"/>
  <sheetViews>
    <sheetView showGridLines="0" tabSelected="1" workbookViewId="0"/>
  </sheetViews>
  <sheetFormatPr defaultColWidth="9" defaultRowHeight="30" customHeight="1"/>
  <cols>
    <col min="1" max="1" width="2.625" style="2" customWidth="1"/>
    <col min="2" max="2" width="12.875" style="2" customWidth="1"/>
    <col min="3" max="3" width="10.375" style="2" customWidth="1"/>
    <col min="4" max="4" width="8.375" style="2" customWidth="1"/>
    <col min="5" max="5" width="10.375" style="2" customWidth="1"/>
    <col min="6" max="6" width="2.5" style="2" customWidth="1"/>
    <col min="7" max="7" width="11" style="2" customWidth="1"/>
    <col min="8" max="8" width="8.875" style="2" customWidth="1"/>
    <col min="9" max="9" width="10.625" style="2" customWidth="1"/>
    <col min="10" max="11" width="8.75" style="2" customWidth="1"/>
    <col min="12" max="12" width="9.75" style="2" customWidth="1"/>
    <col min="13" max="13" width="2.625" style="2" customWidth="1"/>
    <col min="14" max="14" width="35.375" style="2" customWidth="1"/>
    <col min="15" max="16384" width="9" style="2"/>
  </cols>
  <sheetData>
    <row r="1" spans="1:15" ht="54.95" customHeight="1">
      <c r="A1" s="1" t="s">
        <v>65</v>
      </c>
      <c r="B1" s="49" t="s">
        <v>24</v>
      </c>
      <c r="C1" s="49"/>
      <c r="D1" s="49"/>
      <c r="E1" s="49"/>
      <c r="F1" s="49"/>
      <c r="G1" s="48" t="s">
        <v>36</v>
      </c>
      <c r="H1" s="48"/>
      <c r="I1" s="48"/>
      <c r="J1" s="48"/>
      <c r="K1" s="48"/>
      <c r="L1" s="48"/>
    </row>
    <row r="2" spans="1:15" s="3" customFormat="1" ht="30" customHeight="1">
      <c r="A2" s="1" t="s">
        <v>73</v>
      </c>
      <c r="B2" s="50" t="s">
        <v>25</v>
      </c>
      <c r="C2" s="50"/>
      <c r="D2" s="50"/>
      <c r="E2" s="57" t="s">
        <v>32</v>
      </c>
      <c r="F2" s="57"/>
      <c r="G2" s="57"/>
      <c r="H2" s="55"/>
      <c r="I2" s="55"/>
      <c r="J2" s="55"/>
      <c r="K2" s="55"/>
      <c r="L2" s="55"/>
      <c r="N2" s="4" t="s">
        <v>46</v>
      </c>
      <c r="O2" s="5"/>
    </row>
    <row r="3" spans="1:15" s="3" customFormat="1" ht="30" customHeight="1">
      <c r="A3" s="6" t="s">
        <v>0</v>
      </c>
      <c r="B3" s="50" t="s">
        <v>26</v>
      </c>
      <c r="C3" s="50"/>
      <c r="D3" s="50"/>
      <c r="E3" s="57" t="s">
        <v>33</v>
      </c>
      <c r="F3" s="57"/>
      <c r="G3" s="57"/>
      <c r="H3" s="56"/>
      <c r="I3" s="56"/>
      <c r="J3" s="56"/>
      <c r="K3" s="56"/>
      <c r="L3" s="56"/>
      <c r="N3" s="5" t="s">
        <v>47</v>
      </c>
    </row>
    <row r="4" spans="1:15" s="3" customFormat="1" ht="30" customHeight="1">
      <c r="A4" s="6" t="s">
        <v>1</v>
      </c>
      <c r="B4" s="50" t="s">
        <v>27</v>
      </c>
      <c r="C4" s="50"/>
      <c r="D4" s="50"/>
      <c r="E4" s="57" t="s">
        <v>34</v>
      </c>
      <c r="F4" s="57"/>
      <c r="G4" s="57"/>
      <c r="H4" s="54">
        <f ca="1">TODAY()</f>
        <v>43280</v>
      </c>
      <c r="I4" s="54"/>
      <c r="N4" s="7" t="s">
        <v>72</v>
      </c>
    </row>
    <row r="5" spans="1:15" s="3" customFormat="1" ht="18" customHeight="1">
      <c r="A5" s="1" t="s">
        <v>2</v>
      </c>
      <c r="B5" s="58" t="s">
        <v>28</v>
      </c>
      <c r="C5" s="58"/>
      <c r="D5" s="58"/>
      <c r="E5" s="8"/>
      <c r="F5" s="8"/>
      <c r="G5" s="9"/>
      <c r="H5" s="10"/>
      <c r="I5" s="10"/>
      <c r="J5" s="8"/>
      <c r="K5" s="8"/>
      <c r="L5" s="8"/>
    </row>
    <row r="6" spans="1:15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s="3" customFormat="1" ht="33" customHeight="1">
      <c r="A7" s="6" t="s">
        <v>3</v>
      </c>
      <c r="B7" s="11" t="s">
        <v>29</v>
      </c>
      <c r="C7" s="11" t="s">
        <v>68</v>
      </c>
      <c r="D7" s="11" t="s">
        <v>54</v>
      </c>
      <c r="E7" s="11" t="s">
        <v>70</v>
      </c>
      <c r="F7" s="12"/>
      <c r="G7" s="11" t="s">
        <v>62</v>
      </c>
      <c r="H7" s="11" t="s">
        <v>55</v>
      </c>
      <c r="I7" s="11" t="s">
        <v>56</v>
      </c>
      <c r="J7" s="11" t="s">
        <v>57</v>
      </c>
      <c r="K7" s="11" t="s">
        <v>58</v>
      </c>
      <c r="L7" s="11" t="s">
        <v>59</v>
      </c>
      <c r="M7" s="13"/>
    </row>
    <row r="8" spans="1:15" s="3" customFormat="1" ht="33" customHeight="1">
      <c r="A8" s="6" t="s">
        <v>4</v>
      </c>
      <c r="B8" s="14">
        <f ca="1">週の始まり</f>
        <v>43280</v>
      </c>
      <c r="C8" s="15">
        <v>0.37847222222222227</v>
      </c>
      <c r="D8" s="16">
        <v>15</v>
      </c>
      <c r="E8" s="15">
        <v>0.75</v>
      </c>
      <c r="G8" s="17">
        <f>MROUND((IF(OR(C8="",E8=""),0,IF(E8&lt;C8,E8+1-C8,E8-C8))-D8/1440),1/1440)</f>
        <v>0.3611111111111111</v>
      </c>
      <c r="H8" s="18">
        <v>0.33333333333333331</v>
      </c>
      <c r="I8" s="18">
        <v>2.777777777777779E-2</v>
      </c>
      <c r="J8" s="18"/>
      <c r="K8" s="18"/>
      <c r="L8" s="18"/>
      <c r="M8" s="13"/>
      <c r="N8" s="7" t="s">
        <v>74</v>
      </c>
    </row>
    <row r="9" spans="1:15" s="3" customFormat="1" ht="33" customHeight="1">
      <c r="A9" s="6" t="s">
        <v>5</v>
      </c>
      <c r="B9" s="19">
        <f t="shared" ref="B9:B14" ca="1" si="0">B8+1</f>
        <v>43281</v>
      </c>
      <c r="C9" s="20">
        <v>0.37847222222222227</v>
      </c>
      <c r="D9" s="21">
        <v>30</v>
      </c>
      <c r="E9" s="20">
        <v>0.73958333333333337</v>
      </c>
      <c r="G9" s="17">
        <f t="shared" ref="G9:G14" si="1">MROUND((IF(OR(C9="",E9=""),0,IF(E9&lt;C9,E9+1-C9,E9-C9))-D9/1440),1/1440)</f>
        <v>0.34027777777777779</v>
      </c>
      <c r="H9" s="22">
        <v>0.33333333333333331</v>
      </c>
      <c r="I9" s="22">
        <v>6.9444444444444753E-3</v>
      </c>
      <c r="J9" s="22"/>
      <c r="K9" s="22"/>
      <c r="L9" s="22"/>
      <c r="M9" s="13"/>
      <c r="N9" s="7"/>
    </row>
    <row r="10" spans="1:15" s="3" customFormat="1" ht="33" customHeight="1">
      <c r="A10" s="6" t="s">
        <v>6</v>
      </c>
      <c r="B10" s="19">
        <f t="shared" ca="1" si="0"/>
        <v>43282</v>
      </c>
      <c r="C10" s="20">
        <v>0.375</v>
      </c>
      <c r="D10" s="21">
        <v>45</v>
      </c>
      <c r="E10" s="20">
        <v>0.77083333333333337</v>
      </c>
      <c r="G10" s="17">
        <f t="shared" si="1"/>
        <v>0.36458333333333337</v>
      </c>
      <c r="H10" s="22">
        <v>0.33333333333333331</v>
      </c>
      <c r="I10" s="22">
        <v>3.1250000000000056E-2</v>
      </c>
      <c r="J10" s="22"/>
      <c r="K10" s="22"/>
      <c r="L10" s="22"/>
      <c r="M10" s="13"/>
    </row>
    <row r="11" spans="1:15" s="3" customFormat="1" ht="33" customHeight="1">
      <c r="A11" s="6" t="s">
        <v>7</v>
      </c>
      <c r="B11" s="19">
        <f t="shared" ca="1" si="0"/>
        <v>43283</v>
      </c>
      <c r="C11" s="20">
        <v>0.375</v>
      </c>
      <c r="D11" s="21">
        <v>45</v>
      </c>
      <c r="E11" s="20">
        <v>0.77083333333333337</v>
      </c>
      <c r="G11" s="17">
        <f t="shared" si="1"/>
        <v>0.36458333333333337</v>
      </c>
      <c r="H11" s="22">
        <v>0.33333333333333331</v>
      </c>
      <c r="I11" s="22">
        <v>3.1250000000000056E-2</v>
      </c>
      <c r="J11" s="22"/>
      <c r="K11" s="22"/>
      <c r="L11" s="22"/>
      <c r="M11" s="13"/>
    </row>
    <row r="12" spans="1:15" s="3" customFormat="1" ht="33" customHeight="1">
      <c r="A12" s="6" t="s">
        <v>8</v>
      </c>
      <c r="B12" s="19">
        <f t="shared" ca="1" si="0"/>
        <v>43284</v>
      </c>
      <c r="C12" s="20"/>
      <c r="D12" s="21"/>
      <c r="E12" s="20"/>
      <c r="G12" s="17">
        <f t="shared" si="1"/>
        <v>0</v>
      </c>
      <c r="H12" s="22"/>
      <c r="I12" s="22"/>
      <c r="J12" s="22">
        <v>0.33333333333333331</v>
      </c>
      <c r="K12" s="22"/>
      <c r="L12" s="22"/>
      <c r="M12" s="13"/>
    </row>
    <row r="13" spans="1:15" s="3" customFormat="1" ht="33" customHeight="1">
      <c r="A13" s="6" t="s">
        <v>9</v>
      </c>
      <c r="B13" s="19">
        <f t="shared" ca="1" si="0"/>
        <v>43285</v>
      </c>
      <c r="C13" s="20"/>
      <c r="D13" s="21"/>
      <c r="E13" s="20"/>
      <c r="G13" s="17">
        <f t="shared" si="1"/>
        <v>0</v>
      </c>
      <c r="H13" s="22"/>
      <c r="I13" s="22"/>
      <c r="J13" s="22"/>
      <c r="K13" s="22"/>
      <c r="L13" s="22"/>
      <c r="M13" s="13"/>
    </row>
    <row r="14" spans="1:15" s="3" customFormat="1" ht="33" customHeight="1">
      <c r="A14" s="6" t="s">
        <v>10</v>
      </c>
      <c r="B14" s="23">
        <f t="shared" ca="1" si="0"/>
        <v>43286</v>
      </c>
      <c r="C14" s="24"/>
      <c r="D14" s="25"/>
      <c r="E14" s="24"/>
      <c r="G14" s="17">
        <f t="shared" si="1"/>
        <v>0</v>
      </c>
      <c r="H14" s="26"/>
      <c r="I14" s="26"/>
      <c r="J14" s="26"/>
      <c r="K14" s="26"/>
      <c r="L14" s="26"/>
      <c r="M14" s="13"/>
    </row>
    <row r="15" spans="1:15" ht="33" customHeight="1">
      <c r="A15" s="1" t="s">
        <v>11</v>
      </c>
      <c r="B15" s="59"/>
      <c r="C15" s="59"/>
      <c r="D15" s="59"/>
      <c r="E15" s="59"/>
      <c r="G15" s="27" t="s">
        <v>60</v>
      </c>
      <c r="H15" s="28">
        <f>SUM(H8:H14)</f>
        <v>1.3333333333333333</v>
      </c>
      <c r="I15" s="28">
        <f>SUM(I8:I14)</f>
        <v>9.7222222222222376E-2</v>
      </c>
      <c r="J15" s="28">
        <f>SUM(J8:J14)</f>
        <v>0.33333333333333331</v>
      </c>
      <c r="K15" s="28">
        <f>SUM(K8:K14)</f>
        <v>0</v>
      </c>
      <c r="L15" s="28">
        <f>SUM(L8:L14)</f>
        <v>0</v>
      </c>
    </row>
    <row r="16" spans="1:15" ht="15" customHeight="1">
      <c r="B16" s="59"/>
      <c r="C16" s="59"/>
      <c r="D16" s="59"/>
      <c r="E16" s="59"/>
      <c r="F16" s="3"/>
      <c r="G16" s="3"/>
      <c r="H16" s="3"/>
      <c r="I16" s="3"/>
      <c r="J16" s="3"/>
      <c r="K16" s="3"/>
      <c r="L16" s="3"/>
    </row>
    <row r="17" spans="1:14" s="3" customFormat="1" ht="33" customHeight="1">
      <c r="A17" s="1" t="s">
        <v>12</v>
      </c>
      <c r="B17" s="11" t="s">
        <v>29</v>
      </c>
      <c r="C17" s="11" t="s">
        <v>69</v>
      </c>
      <c r="D17" s="11" t="s">
        <v>54</v>
      </c>
      <c r="E17" s="11" t="s">
        <v>71</v>
      </c>
      <c r="F17" s="12"/>
      <c r="G17" s="11" t="s">
        <v>63</v>
      </c>
      <c r="H17" s="11" t="s">
        <v>55</v>
      </c>
      <c r="I17" s="11" t="s">
        <v>56</v>
      </c>
      <c r="J17" s="11" t="s">
        <v>57</v>
      </c>
      <c r="K17" s="11" t="s">
        <v>58</v>
      </c>
      <c r="L17" s="11" t="s">
        <v>59</v>
      </c>
      <c r="M17" s="13"/>
      <c r="N17" s="7" t="s">
        <v>48</v>
      </c>
    </row>
    <row r="18" spans="1:14" s="3" customFormat="1" ht="33" customHeight="1">
      <c r="A18" s="6" t="s">
        <v>13</v>
      </c>
      <c r="B18" s="14">
        <f ca="1">B14+1</f>
        <v>43287</v>
      </c>
      <c r="C18" s="15"/>
      <c r="D18" s="16"/>
      <c r="E18" s="15"/>
      <c r="G18" s="17">
        <f>MROUND((IF(OR(C18="",E18=""),0,IF(E18&lt;C18,E18+1-C18,E18-C18))-D18/1440),1/1440)</f>
        <v>0</v>
      </c>
      <c r="H18" s="18"/>
      <c r="I18" s="18"/>
      <c r="J18" s="18"/>
      <c r="K18" s="18"/>
      <c r="L18" s="18"/>
      <c r="M18" s="13"/>
    </row>
    <row r="19" spans="1:14" s="3" customFormat="1" ht="33" customHeight="1">
      <c r="A19" s="6" t="s">
        <v>14</v>
      </c>
      <c r="B19" s="19">
        <f t="shared" ref="B19:B24" ca="1" si="2">B18+1</f>
        <v>43288</v>
      </c>
      <c r="C19" s="20"/>
      <c r="D19" s="21"/>
      <c r="E19" s="20"/>
      <c r="G19" s="17">
        <f t="shared" ref="G19:G24" si="3">MROUND((IF(OR(C19="",E19=""),0,IF(E19&lt;C19,E19+1-C19,E19-C19))-D19/1440),1/1440)</f>
        <v>0</v>
      </c>
      <c r="H19" s="22"/>
      <c r="I19" s="22"/>
      <c r="J19" s="22"/>
      <c r="K19" s="22"/>
      <c r="L19" s="22"/>
      <c r="M19" s="13"/>
    </row>
    <row r="20" spans="1:14" s="3" customFormat="1" ht="33" customHeight="1">
      <c r="A20" s="6" t="s">
        <v>15</v>
      </c>
      <c r="B20" s="19">
        <f t="shared" ca="1" si="2"/>
        <v>43289</v>
      </c>
      <c r="C20" s="20"/>
      <c r="D20" s="21"/>
      <c r="E20" s="20"/>
      <c r="G20" s="17">
        <f t="shared" si="3"/>
        <v>0</v>
      </c>
      <c r="H20" s="22"/>
      <c r="I20" s="22"/>
      <c r="J20" s="22"/>
      <c r="K20" s="22"/>
      <c r="L20" s="22"/>
      <c r="M20" s="13"/>
    </row>
    <row r="21" spans="1:14" s="3" customFormat="1" ht="33" customHeight="1">
      <c r="A21" s="6" t="s">
        <v>16</v>
      </c>
      <c r="B21" s="19">
        <f t="shared" ca="1" si="2"/>
        <v>43290</v>
      </c>
      <c r="C21" s="20"/>
      <c r="D21" s="21"/>
      <c r="E21" s="20"/>
      <c r="G21" s="17">
        <f t="shared" si="3"/>
        <v>0</v>
      </c>
      <c r="H21" s="22"/>
      <c r="I21" s="22"/>
      <c r="J21" s="22"/>
      <c r="K21" s="22"/>
      <c r="L21" s="22"/>
      <c r="M21" s="13"/>
    </row>
    <row r="22" spans="1:14" s="3" customFormat="1" ht="33" customHeight="1">
      <c r="A22" s="6" t="s">
        <v>17</v>
      </c>
      <c r="B22" s="19">
        <f t="shared" ca="1" si="2"/>
        <v>43291</v>
      </c>
      <c r="C22" s="20"/>
      <c r="D22" s="21"/>
      <c r="E22" s="20"/>
      <c r="G22" s="17">
        <f t="shared" si="3"/>
        <v>0</v>
      </c>
      <c r="H22" s="22"/>
      <c r="I22" s="22"/>
      <c r="J22" s="22"/>
      <c r="K22" s="22"/>
      <c r="L22" s="22"/>
      <c r="M22" s="13"/>
    </row>
    <row r="23" spans="1:14" s="3" customFormat="1" ht="33" customHeight="1">
      <c r="A23" s="6" t="s">
        <v>18</v>
      </c>
      <c r="B23" s="19">
        <f t="shared" ca="1" si="2"/>
        <v>43292</v>
      </c>
      <c r="C23" s="20"/>
      <c r="D23" s="21"/>
      <c r="E23" s="20"/>
      <c r="G23" s="17">
        <f t="shared" si="3"/>
        <v>0</v>
      </c>
      <c r="H23" s="22"/>
      <c r="I23" s="22"/>
      <c r="J23" s="22"/>
      <c r="K23" s="22"/>
      <c r="L23" s="22"/>
      <c r="M23" s="13"/>
    </row>
    <row r="24" spans="1:14" s="3" customFormat="1" ht="33" customHeight="1">
      <c r="A24" s="6" t="s">
        <v>19</v>
      </c>
      <c r="B24" s="23">
        <f t="shared" ca="1" si="2"/>
        <v>43293</v>
      </c>
      <c r="C24" s="24"/>
      <c r="D24" s="25"/>
      <c r="E24" s="24"/>
      <c r="G24" s="17">
        <f t="shared" si="3"/>
        <v>0</v>
      </c>
      <c r="H24" s="26"/>
      <c r="I24" s="26"/>
      <c r="J24" s="26"/>
      <c r="K24" s="26"/>
      <c r="L24" s="26"/>
      <c r="M24" s="13"/>
    </row>
    <row r="25" spans="1:14" ht="33" customHeight="1">
      <c r="A25" s="1" t="s">
        <v>20</v>
      </c>
      <c r="G25" s="27" t="s">
        <v>61</v>
      </c>
      <c r="H25" s="28">
        <f>SUM(H18:H24)</f>
        <v>0</v>
      </c>
      <c r="I25" s="28">
        <f>SUM(I18:I24)</f>
        <v>0</v>
      </c>
      <c r="J25" s="28">
        <f>SUM(J18:J24)</f>
        <v>0</v>
      </c>
      <c r="K25" s="28">
        <f>SUM(K18:K24)</f>
        <v>0</v>
      </c>
      <c r="L25" s="28">
        <f>SUM(L18:L24)</f>
        <v>0</v>
      </c>
    </row>
    <row r="26" spans="1:14" s="29" customFormat="1" ht="33" customHeight="1"/>
    <row r="27" spans="1:14" s="29" customFormat="1" ht="15" customHeight="1">
      <c r="A27" s="30" t="s">
        <v>21</v>
      </c>
      <c r="G27" s="31" t="s">
        <v>37</v>
      </c>
      <c r="H27" s="32" t="s">
        <v>41</v>
      </c>
      <c r="I27" s="32" t="s">
        <v>42</v>
      </c>
      <c r="J27" s="32" t="s">
        <v>43</v>
      </c>
      <c r="K27" s="32" t="s">
        <v>44</v>
      </c>
      <c r="L27" s="32" t="s">
        <v>45</v>
      </c>
    </row>
    <row r="28" spans="1:14" s="3" customFormat="1" ht="33" customHeight="1">
      <c r="A28" s="1" t="s">
        <v>22</v>
      </c>
      <c r="B28" s="52"/>
      <c r="C28" s="52"/>
      <c r="D28" s="52"/>
      <c r="E28" s="35"/>
      <c r="G28" s="33" t="s">
        <v>38</v>
      </c>
      <c r="H28" s="36">
        <v>15</v>
      </c>
      <c r="I28" s="36">
        <f>1.5*H28</f>
        <v>22.5</v>
      </c>
      <c r="J28" s="36">
        <v>15</v>
      </c>
      <c r="K28" s="36">
        <v>15</v>
      </c>
      <c r="L28" s="36">
        <v>15</v>
      </c>
      <c r="M28" s="13"/>
      <c r="N28" s="7" t="s">
        <v>49</v>
      </c>
    </row>
    <row r="29" spans="1:14" s="3" customFormat="1" ht="33" customHeight="1">
      <c r="A29" s="1" t="s">
        <v>66</v>
      </c>
      <c r="B29" s="53" t="s">
        <v>30</v>
      </c>
      <c r="C29" s="53"/>
      <c r="D29" s="53"/>
      <c r="E29" s="34" t="s">
        <v>35</v>
      </c>
      <c r="G29" s="33" t="s">
        <v>39</v>
      </c>
      <c r="H29" s="37">
        <f>ROUND((H25+H15)*24*H28,2)</f>
        <v>480</v>
      </c>
      <c r="I29" s="37">
        <f>ROUND((I25+I15)*24*I28,2)</f>
        <v>52.5</v>
      </c>
      <c r="J29" s="37">
        <f>ROUND((J25+J15)*24*J28,2)</f>
        <v>120</v>
      </c>
      <c r="K29" s="37">
        <f>ROUND((K25+K15)*24*K28,2)</f>
        <v>0</v>
      </c>
      <c r="L29" s="37">
        <f>ROUND((L25+L15)*24*L28,2)</f>
        <v>0</v>
      </c>
      <c r="M29" s="13"/>
    </row>
    <row r="30" spans="1:14" ht="33" customHeight="1">
      <c r="A30" s="6" t="s">
        <v>23</v>
      </c>
      <c r="B30" s="52"/>
      <c r="C30" s="52"/>
      <c r="D30" s="52"/>
      <c r="E30" s="35"/>
    </row>
    <row r="31" spans="1:14" ht="33" customHeight="1">
      <c r="A31" s="1" t="s">
        <v>67</v>
      </c>
      <c r="B31" s="53" t="s">
        <v>31</v>
      </c>
      <c r="C31" s="53"/>
      <c r="D31" s="53"/>
      <c r="E31" s="34" t="s">
        <v>35</v>
      </c>
      <c r="G31" s="60" t="s">
        <v>40</v>
      </c>
      <c r="H31" s="60"/>
      <c r="I31" s="60"/>
      <c r="J31" s="60"/>
      <c r="K31" s="51">
        <f>SUM(H29:L29)</f>
        <v>652.5</v>
      </c>
      <c r="L31" s="51"/>
    </row>
  </sheetData>
  <mergeCells count="19">
    <mergeCell ref="K31:L31"/>
    <mergeCell ref="B30:D30"/>
    <mergeCell ref="B31:D31"/>
    <mergeCell ref="H4:I4"/>
    <mergeCell ref="H2:L2"/>
    <mergeCell ref="H3:L3"/>
    <mergeCell ref="B28:D28"/>
    <mergeCell ref="B29:D29"/>
    <mergeCell ref="E2:G2"/>
    <mergeCell ref="E3:G3"/>
    <mergeCell ref="E4:G4"/>
    <mergeCell ref="B5:D5"/>
    <mergeCell ref="B15:E16"/>
    <mergeCell ref="G31:J31"/>
    <mergeCell ref="G1:L1"/>
    <mergeCell ref="B1:F1"/>
    <mergeCell ref="B2:D2"/>
    <mergeCell ref="B3:D3"/>
    <mergeCell ref="B4:D4"/>
  </mergeCells>
  <phoneticPr fontId="23"/>
  <dataValidations count="2">
    <dataValidation type="time" allowBlank="1" showInputMessage="1" showErrorMessage="1" errorTitle="時刻の形式が間違っています" error="次の形式で時刻を入力してください。12:00 AM" sqref="E8:E14 C8:C14 E18:E24 C18:C24">
      <formula1>0</formula1>
      <formula2>0.999988425925926</formula2>
    </dataValidation>
    <dataValidation allowBlank="1" showInputMessage="1" showErrorMessage="1" promptTitle="時間を入力する" prompt="8 時 30 分の場合、8:30 という H:MM 形式で時間と分を入力します。15 分であれば、0:15 となります。_x000a__x000a_[このメッセージは、これらのセルからデータの入力規則を削除することで消去されます]" sqref="H8:L14"/>
  </dataValidations>
  <hyperlinks>
    <hyperlink ref="N3" r:id="rId1"/>
    <hyperlink ref="N2" r:id="rId2"/>
  </hyperlinks>
  <printOptions horizontalCentered="1"/>
  <pageMargins left="0.7" right="0.7" top="0.75" bottom="0.75" header="0.3" footer="0.3"/>
  <pageSetup paperSize="9" scale="77" fitToHeight="0" orientation="portrait" r:id="rId3"/>
  <headerFooter differentFirst="1" alignWithMargins="0">
    <oddFooter>Page &amp;P of &amp;N</oddFooter>
  </headerFooter>
  <ignoredErrors>
    <ignoredError sqref="B8 B18 H28:L28" calculatedColumn="1"/>
  </ignoredErrors>
  <drawing r:id="rId4"/>
  <tableParts count="5"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showGridLines="0" workbookViewId="0"/>
  </sheetViews>
  <sheetFormatPr defaultRowHeight="14.25"/>
  <cols>
    <col min="1" max="1" width="78.625" style="47" customWidth="1"/>
    <col min="2" max="16384" width="9" style="29"/>
  </cols>
  <sheetData>
    <row r="1" spans="1:2" ht="46.5" customHeight="1">
      <c r="A1" s="38"/>
    </row>
    <row r="2" spans="1:2" s="40" customFormat="1" ht="16.5">
      <c r="A2" s="39" t="s">
        <v>46</v>
      </c>
      <c r="B2" s="39"/>
    </row>
    <row r="3" spans="1:2" s="42" customFormat="1" ht="27" customHeight="1">
      <c r="A3" s="41" t="s">
        <v>47</v>
      </c>
      <c r="B3" s="41"/>
    </row>
    <row r="4" spans="1:2" s="42" customFormat="1" ht="26.25" customHeight="1">
      <c r="A4" s="43" t="s">
        <v>50</v>
      </c>
      <c r="B4" s="41"/>
    </row>
    <row r="5" spans="1:2" s="42" customFormat="1" ht="236.25">
      <c r="A5" s="44" t="s">
        <v>64</v>
      </c>
      <c r="B5" s="41"/>
    </row>
    <row r="6" spans="1:2" s="45" customFormat="1" ht="26.25" customHeight="1">
      <c r="A6" s="43" t="s">
        <v>51</v>
      </c>
    </row>
    <row r="7" spans="1:2" ht="80.25" customHeight="1">
      <c r="A7" s="46" t="s">
        <v>52</v>
      </c>
    </row>
    <row r="8" spans="1:2" ht="78.75">
      <c r="A8" s="46" t="s">
        <v>53</v>
      </c>
    </row>
  </sheetData>
  <phoneticPr fontId="23"/>
  <hyperlinks>
    <hyperlink ref="A3" r:id="rId1"/>
    <hyperlink ref="A2" r:id="rId2"/>
  </hyperlinks>
  <printOptions horizontalCentered="1"/>
  <pageMargins left="0.7" right="0.7" top="0.75" bottom="0.75" header="0.3" footer="0.3"/>
  <pageSetup paperSize="9" orientation="portrait" horizontalDpi="1200" verticalDpi="1200" r:id="rId3"/>
  <headerFooter differentFirst="1"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タイムシート</vt:lpstr>
      <vt:lpstr>詳細情報</vt:lpstr>
      <vt:lpstr>タイムシート!Print_Area</vt:lpstr>
      <vt:lpstr>週の始まり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2018-06-29T13:44:51Z</dcterms:created>
  <dcterms:modified xsi:type="dcterms:W3CDTF">2018-06-29T13:44:51Z</dcterms:modified>
</cp:coreProperties>
</file>