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3"/>
  <workbookPr filterPrivacy="1"/>
  <xr:revisionPtr revIDLastSave="0" documentId="13_ncr:1_{03EDD233-4C0F-430D-8AE0-AB69531F6C2E}" xr6:coauthVersionLast="47" xr6:coauthVersionMax="47" xr10:uidLastSave="{00000000-0000-0000-0000-000000000000}"/>
  <bookViews>
    <workbookView xWindow="-120" yWindow="-120" windowWidth="29040" windowHeight="15960" xr2:uid="{00000000-000D-0000-FFFF-FFFF00000000}"/>
  </bookViews>
  <sheets>
    <sheet name="概要" sheetId="1" r:id="rId1"/>
    <sheet name="経費" sheetId="2" r:id="rId2"/>
  </sheets>
  <definedNames>
    <definedName name="_xlnm.Print_Titles" localSheetId="0">概要!$2:$2</definedName>
    <definedName name="_xlnm.Print_Titles" localSheetId="1">経費!$2:$3</definedName>
    <definedName name="RowTitleRegion1..O4">概要!$B$2</definedName>
    <definedName name="Title1">収入[[#Headers],[カテゴリ]]</definedName>
    <definedName name="Title2">支出[[#Headers],[カテゴリ]]</definedName>
  </definedNames>
  <calcPr calcId="191029"/>
  <webPublishing codePage="1252"/>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2" l="1"/>
  <c r="D12" i="2" l="1"/>
  <c r="C3" i="1" l="1"/>
  <c r="E12" i="2"/>
  <c r="D3" i="1" s="1"/>
  <c r="F12" i="2"/>
  <c r="E3" i="1" s="1"/>
  <c r="G12" i="2"/>
  <c r="F3" i="1" s="1"/>
  <c r="H12" i="2"/>
  <c r="G3" i="1" s="1"/>
  <c r="I12" i="2"/>
  <c r="H3" i="1" s="1"/>
  <c r="J12" i="2"/>
  <c r="I3" i="1" s="1"/>
  <c r="K12" i="2"/>
  <c r="J3" i="1" s="1"/>
  <c r="L12" i="2"/>
  <c r="K3" i="1" s="1"/>
  <c r="M12" i="2"/>
  <c r="L3" i="1" s="1"/>
  <c r="N12" i="2"/>
  <c r="M3" i="1" s="1"/>
  <c r="O12" i="2"/>
  <c r="N3" i="1" s="1"/>
  <c r="P6" i="2" l="1"/>
  <c r="P7" i="2"/>
  <c r="P8" i="2"/>
  <c r="P9" i="2"/>
  <c r="P10" i="2"/>
  <c r="P11" i="2"/>
  <c r="P4" i="2"/>
  <c r="P12" i="2" l="1"/>
  <c r="O7" i="1"/>
  <c r="O8" i="1"/>
  <c r="O9" i="1"/>
  <c r="N10" i="1"/>
  <c r="N4" i="1" s="1"/>
  <c r="M10" i="1"/>
  <c r="M4" i="1" s="1"/>
  <c r="L10" i="1"/>
  <c r="L4" i="1" s="1"/>
  <c r="K10" i="1"/>
  <c r="K4" i="1" s="1"/>
  <c r="J10" i="1"/>
  <c r="J4" i="1" s="1"/>
  <c r="I10" i="1"/>
  <c r="I4" i="1" s="1"/>
  <c r="H10" i="1"/>
  <c r="H4" i="1" s="1"/>
  <c r="G10" i="1"/>
  <c r="G4" i="1" s="1"/>
  <c r="F10" i="1"/>
  <c r="F4" i="1" s="1"/>
  <c r="E10" i="1"/>
  <c r="E4" i="1" s="1"/>
  <c r="D10" i="1"/>
  <c r="D4" i="1" s="1"/>
  <c r="C10" i="1"/>
  <c r="C4" i="1" s="1"/>
  <c r="O4" i="1" l="1"/>
  <c r="O3" i="1"/>
  <c r="O10" i="1"/>
</calcChain>
</file>

<file path=xl/sharedStrings.xml><?xml version="1.0" encoding="utf-8"?>
<sst xmlns="http://schemas.openxmlformats.org/spreadsheetml/2006/main" count="69" uniqueCount="41">
  <si>
    <t>個人予算表</t>
  </si>
  <si>
    <t>支出の合計</t>
  </si>
  <si>
    <t>現金の不足/余剰</t>
  </si>
  <si>
    <t>収入</t>
  </si>
  <si>
    <t>カテゴリ</t>
  </si>
  <si>
    <t>給料</t>
  </si>
  <si>
    <t>利息/配当金</t>
  </si>
  <si>
    <t>雑収入</t>
  </si>
  <si>
    <t>1 月</t>
  </si>
  <si>
    <t>2 月</t>
  </si>
  <si>
    <t>3 月</t>
  </si>
  <si>
    <t>4 月</t>
  </si>
  <si>
    <t>5 月</t>
  </si>
  <si>
    <t>6 月</t>
  </si>
  <si>
    <t>7 月</t>
  </si>
  <si>
    <t>8 月</t>
  </si>
  <si>
    <t>9 月</t>
  </si>
  <si>
    <t>10 月</t>
  </si>
  <si>
    <t>11 月</t>
  </si>
  <si>
    <t>12 月</t>
  </si>
  <si>
    <t>年</t>
  </si>
  <si>
    <t>支出</t>
  </si>
  <si>
    <t>ホーム</t>
  </si>
  <si>
    <t>生活費</t>
  </si>
  <si>
    <t>交通費</t>
  </si>
  <si>
    <t>娯楽</t>
  </si>
  <si>
    <t>医療保険</t>
  </si>
  <si>
    <t>休暇</t>
  </si>
  <si>
    <t>レジャー費</t>
  </si>
  <si>
    <t>会費/購読</t>
  </si>
  <si>
    <t>下位カテゴリ</t>
  </si>
  <si>
    <t>住宅ローン/賃貸</t>
  </si>
  <si>
    <t xml:space="preserve">食料品 </t>
  </si>
  <si>
    <t>光熱費</t>
  </si>
  <si>
    <t>ケーブル TV</t>
  </si>
  <si>
    <t>スポーツ クラブ会費</t>
  </si>
  <si>
    <t>航空運賃</t>
  </si>
  <si>
    <t>ジム費</t>
  </si>
  <si>
    <t>雑誌</t>
  </si>
  <si>
    <t>集計</t>
    <phoneticPr fontId="17"/>
  </si>
  <si>
    <t>集計</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</si>
</sst>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quot;¥&quot;\-#,##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23" x14ac:knownFonts="1">
    <font>
      <sz val="11"/>
      <name val="Meiryo UI"/>
      <family val="2"/>
      <charset val="128"/>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name val="Meiryo UI"/>
      <family val="2"/>
      <charset val="128"/>
    </font>
    <font>
      <i/>
      <sz val="11"/>
      <color theme="1" tint="0.34998626667073579"/>
      <name val="Meiryo UI"/>
      <family val="2"/>
      <charset val="128"/>
    </font>
    <font>
      <sz val="11"/>
      <color rgb="FF006100"/>
      <name val="Meiryo UI"/>
      <family val="2"/>
      <charset val="128"/>
    </font>
    <font>
      <b/>
      <sz val="12"/>
      <color theme="0"/>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sz val="20"/>
      <color theme="3"/>
      <name val="Meiryo UI"/>
      <family val="2"/>
      <charset val="128"/>
    </font>
    <font>
      <sz val="11"/>
      <color theme="3"/>
      <name val="Meiryo UI"/>
      <family val="2"/>
      <charset val="128"/>
    </font>
    <font>
      <sz val="11"/>
      <color rgb="FFFF0000"/>
      <name val="Meiryo UI"/>
      <family val="2"/>
      <charset val="128"/>
    </font>
    <font>
      <sz val="6"/>
      <name val="Meiryo UI"/>
      <family val="2"/>
      <charset val="128"/>
    </font>
    <font>
      <sz val="20"/>
      <color theme="3"/>
      <name val="Meiryo UI"/>
      <family val="3"/>
      <charset val="128"/>
    </font>
    <font>
      <sz val="11"/>
      <name val="Meiryo UI"/>
      <family val="3"/>
      <charset val="128"/>
    </font>
    <font>
      <b/>
      <sz val="12"/>
      <color theme="0"/>
      <name val="Meiryo UI"/>
      <family val="3"/>
      <charset val="128"/>
    </font>
    <font>
      <b/>
      <sz val="11"/>
      <color theme="0"/>
      <name val="Meiryo UI"/>
      <family val="3"/>
      <charset val="128"/>
    </font>
    <font>
      <sz val="11"/>
      <color theme="3"/>
      <name val="Meiryo UI"/>
      <family val="3"/>
      <charset val="128"/>
    </font>
  </fonts>
  <fills count="38">
    <fill>
      <patternFill patternType="none"/>
    </fill>
    <fill>
      <patternFill patternType="gray125"/>
    </fill>
    <fill>
      <patternFill patternType="solid">
        <fgColor theme="7" tint="0.3999450666829432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medium">
        <color theme="0"/>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right/>
      <top style="medium">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8">
    <xf numFmtId="0" fontId="0" fillId="0" borderId="0">
      <alignment vertical="center" wrapText="1"/>
    </xf>
    <xf numFmtId="0" fontId="14" fillId="0" borderId="0" applyNumberFormat="0" applyFill="0" applyBorder="0" applyAlignment="0" applyProtection="0"/>
    <xf numFmtId="0" fontId="9" fillId="4" borderId="2" applyNumberFormat="0" applyProtection="0">
      <alignment vertical="center"/>
    </xf>
    <xf numFmtId="0" fontId="5" fillId="3" borderId="1" applyNumberFormat="0" applyProtection="0">
      <alignment horizontal="center" vertical="center"/>
    </xf>
    <xf numFmtId="0" fontId="5" fillId="3" borderId="1" applyNumberFormat="0" applyProtection="0">
      <alignment vertical="center"/>
    </xf>
    <xf numFmtId="0" fontId="6" fillId="2" borderId="3" applyNumberFormat="0" applyProtection="0">
      <alignment vertical="center"/>
    </xf>
    <xf numFmtId="5" fontId="15" fillId="0" borderId="3" applyFill="0" applyProtection="0">
      <alignment vertical="center"/>
    </xf>
    <xf numFmtId="5" fontId="15" fillId="2" borderId="3" applyFill="0" applyBorder="0" applyAlignment="0" applyProtection="0">
      <alignment vertical="center"/>
    </xf>
    <xf numFmtId="0" fontId="7" fillId="0" borderId="0" applyNumberForma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8" fillId="7" borderId="0" applyNumberFormat="0" applyBorder="0" applyAlignment="0" applyProtection="0"/>
    <xf numFmtId="0" fontId="3" fillId="8" borderId="0" applyNumberFormat="0" applyBorder="0" applyAlignment="0" applyProtection="0"/>
    <xf numFmtId="0" fontId="12" fillId="9" borderId="0" applyNumberFormat="0" applyBorder="0" applyAlignment="0" applyProtection="0"/>
    <xf numFmtId="0" fontId="10" fillId="10" borderId="5" applyNumberFormat="0" applyAlignment="0" applyProtection="0"/>
    <xf numFmtId="0" fontId="13" fillId="11" borderId="6" applyNumberFormat="0" applyAlignment="0" applyProtection="0"/>
    <xf numFmtId="0" fontId="4" fillId="11" borderId="5" applyNumberFormat="0" applyAlignment="0" applyProtection="0"/>
    <xf numFmtId="0" fontId="11" fillId="0" borderId="7" applyNumberFormat="0" applyFill="0" applyAlignment="0" applyProtection="0"/>
    <xf numFmtId="0" fontId="5" fillId="12" borderId="8" applyNumberFormat="0" applyAlignment="0" applyProtection="0"/>
    <xf numFmtId="0" fontId="16" fillId="0" borderId="0" applyNumberFormat="0" applyFill="0" applyBorder="0" applyAlignment="0" applyProtection="0"/>
    <xf numFmtId="0" fontId="6" fillId="13" borderId="9" applyNumberFormat="0" applyFont="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24">
    <xf numFmtId="0" fontId="0" fillId="0" borderId="0" xfId="0">
      <alignment vertical="center" wrapText="1"/>
    </xf>
    <xf numFmtId="0" fontId="5" fillId="0" borderId="1" xfId="3" applyFill="1">
      <alignment horizontal="center" vertical="center"/>
    </xf>
    <xf numFmtId="0" fontId="18" fillId="0" borderId="0" xfId="1" applyNumberFormat="1" applyFont="1" applyAlignment="1">
      <alignment vertical="center"/>
    </xf>
    <xf numFmtId="0" fontId="19" fillId="0" borderId="0" xfId="0" applyFont="1">
      <alignment vertical="center" wrapText="1"/>
    </xf>
    <xf numFmtId="0" fontId="20" fillId="4" borderId="2" xfId="2" applyFont="1">
      <alignment vertical="center"/>
    </xf>
    <xf numFmtId="0" fontId="21" fillId="0" borderId="1" xfId="4" applyFont="1" applyFill="1">
      <alignment vertical="center"/>
    </xf>
    <xf numFmtId="0" fontId="21" fillId="0" borderId="1" xfId="3" applyFont="1" applyFill="1">
      <alignment horizontal="center" vertical="center"/>
    </xf>
    <xf numFmtId="0" fontId="21" fillId="3" borderId="1" xfId="3" applyFont="1">
      <alignment horizontal="center" vertical="center"/>
    </xf>
    <xf numFmtId="0" fontId="19" fillId="5" borderId="4" xfId="0" applyFont="1" applyFill="1" applyBorder="1">
      <alignment vertical="center" wrapText="1"/>
    </xf>
    <xf numFmtId="5" fontId="19" fillId="0" borderId="0" xfId="0" applyNumberFormat="1" applyFont="1">
      <alignment vertical="center" wrapText="1"/>
    </xf>
    <xf numFmtId="5" fontId="19" fillId="0" borderId="0" xfId="6" applyFont="1" applyFill="1" applyBorder="1">
      <alignment vertical="center"/>
    </xf>
    <xf numFmtId="0" fontId="19" fillId="6" borderId="0" xfId="0" applyFont="1" applyFill="1">
      <alignment vertical="center" wrapText="1"/>
    </xf>
    <xf numFmtId="0" fontId="19" fillId="5" borderId="0" xfId="0" applyFont="1" applyFill="1">
      <alignment vertical="center" wrapText="1"/>
    </xf>
    <xf numFmtId="0" fontId="21" fillId="3" borderId="1" xfId="3" applyFont="1" applyAlignment="1">
      <alignment horizontal="center" vertical="center" wrapText="1"/>
    </xf>
    <xf numFmtId="0" fontId="19" fillId="2" borderId="3" xfId="5" applyNumberFormat="1" applyFont="1" applyAlignment="1">
      <alignment vertical="center" wrapText="1"/>
    </xf>
    <xf numFmtId="5" fontId="22" fillId="2" borderId="3" xfId="7" applyFont="1" applyFill="1">
      <alignment vertical="center"/>
    </xf>
    <xf numFmtId="5" fontId="22" fillId="2" borderId="3" xfId="6" applyFont="1" applyFill="1">
      <alignment vertical="center"/>
    </xf>
    <xf numFmtId="5" fontId="22" fillId="0" borderId="3" xfId="7" applyFont="1" applyFill="1">
      <alignment vertical="center"/>
    </xf>
    <xf numFmtId="5" fontId="22" fillId="0" borderId="3" xfId="6" applyFont="1">
      <alignment vertical="center"/>
    </xf>
    <xf numFmtId="5" fontId="22" fillId="0" borderId="0" xfId="0" applyNumberFormat="1" applyFont="1">
      <alignment vertical="center" wrapText="1"/>
    </xf>
    <xf numFmtId="5" fontId="22" fillId="0" borderId="3" xfId="0" applyNumberFormat="1" applyFont="1" applyBorder="1" applyAlignment="1">
      <alignment vertical="center"/>
    </xf>
    <xf numFmtId="0" fontId="14" fillId="0" borderId="2" xfId="1" applyNumberFormat="1" applyBorder="1" applyAlignment="1">
      <alignment vertical="center"/>
    </xf>
    <xf numFmtId="0" fontId="14" fillId="0" borderId="0" xfId="1" applyNumberFormat="1" applyAlignment="1">
      <alignment vertical="center"/>
    </xf>
    <xf numFmtId="5" fontId="15" fillId="0" borderId="0" xfId="7" applyFill="1" applyBorder="1" applyAlignment="1">
      <alignment vertical="center" wrapText="1"/>
    </xf>
  </cellXfs>
  <cellStyles count="48">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1" builtinId="15" customBuiltin="1"/>
    <cellStyle name="チェック セル" xfId="21" builtinId="23" customBuiltin="1"/>
    <cellStyle name="どちらでもない" xfId="16" builtinId="28" customBuiltin="1"/>
    <cellStyle name="パーセント" xfId="13" builtinId="5" customBuiltin="1"/>
    <cellStyle name="メモ" xfId="23" builtinId="10" customBuiltin="1"/>
    <cellStyle name="リンク セル" xfId="20" builtinId="24" customBuiltin="1"/>
    <cellStyle name="悪い" xfId="15" builtinId="27" customBuiltin="1"/>
    <cellStyle name="金額" xfId="7" xr:uid="{00000000-0005-0000-0000-000000000000}"/>
    <cellStyle name="計算" xfId="19" builtinId="22" customBuiltin="1"/>
    <cellStyle name="警告文" xfId="22" builtinId="11" customBuiltin="1"/>
    <cellStyle name="桁区切り" xfId="10" builtinId="6" customBuiltin="1"/>
    <cellStyle name="桁区切り [0.00]" xfId="9" builtinId="3" customBuiltin="1"/>
    <cellStyle name="見出し 1" xfId="2" builtinId="16" customBuiltin="1"/>
    <cellStyle name="見出し 2" xfId="3" builtinId="17" customBuiltin="1"/>
    <cellStyle name="見出し 3" xfId="4" builtinId="18" customBuiltin="1"/>
    <cellStyle name="見出し 4" xfId="5" builtinId="19" customBuiltin="1"/>
    <cellStyle name="集計" xfId="6" builtinId="25" customBuiltin="1"/>
    <cellStyle name="出力" xfId="18" builtinId="21" customBuiltin="1"/>
    <cellStyle name="説明文" xfId="8" builtinId="53" customBuiltin="1"/>
    <cellStyle name="通貨" xfId="12" builtinId="7" customBuiltin="1"/>
    <cellStyle name="通貨 [0.00]" xfId="11" builtinId="4" customBuiltin="1"/>
    <cellStyle name="入力" xfId="17" builtinId="20" customBuiltin="1"/>
    <cellStyle name="標準" xfId="0" builtinId="0" customBuiltin="1"/>
    <cellStyle name="良い" xfId="14" builtinId="26" customBuiltin="1"/>
  </cellStyles>
  <dxfs count="59">
    <dxf>
      <font>
        <b val="0"/>
        <i val="0"/>
        <strike val="0"/>
        <condense val="0"/>
        <extend val="0"/>
        <outline val="0"/>
        <shadow val="0"/>
        <u val="none"/>
        <vertAlign val="baseline"/>
        <sz val="11"/>
        <color auto="1"/>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numFmt numFmtId="9" formatCode="&quot;¥&quot;#,##0;&quot;¥&quot;\-#,##0"/>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border>
        <bottom style="medium">
          <color theme="0"/>
        </bottom>
      </border>
    </dxf>
    <dxf>
      <font>
        <b/>
        <strike val="0"/>
        <outline val="0"/>
        <shadow val="0"/>
        <u val="none"/>
        <vertAlign val="baseline"/>
        <sz val="11"/>
        <color theme="0"/>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alignment horizontal="general" vertical="center" textRotation="0" wrapText="0" indent="0" justifyLastLine="0" shrinkToFit="0" readingOrder="0"/>
      <border diagonalUp="0" diagonalDown="0" outline="0">
        <left/>
        <right style="thin">
          <color theme="0"/>
        </right>
        <top style="medium">
          <color theme="0"/>
        </top>
        <bottom style="medium">
          <color theme="0"/>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9" formatCode="&quot;¥&quot;#,##0;&quot;¥&quot;\-#,##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border diagonalUp="0" diagonalDown="0">
        <bottom style="thin">
          <color indexed="64"/>
        </bottom>
        <vertical/>
        <horizontal/>
      </border>
    </dxf>
    <dxf>
      <font>
        <strike val="0"/>
        <outline val="0"/>
        <shadow val="0"/>
        <u val="none"/>
        <vertAlign val="baseline"/>
        <name val="Meiryo UI"/>
        <family val="3"/>
        <charset val="128"/>
        <scheme val="none"/>
      </font>
    </dxf>
    <dxf>
      <border>
        <vertical style="thin">
          <color theme="6" tint="0.39994506668294322"/>
        </vertical>
      </border>
    </dxf>
    <dxf>
      <fill>
        <patternFill>
          <bgColor theme="7" tint="0.79998168889431442"/>
        </patternFill>
      </fill>
      <border>
        <bottom style="thin">
          <color theme="0"/>
        </bottom>
        <vertical style="thin">
          <color theme="6" tint="0.39994506668294322"/>
        </vertical>
        <horizontal/>
      </border>
    </dxf>
    <dxf>
      <fill>
        <patternFill>
          <bgColor theme="7" tint="0.39994506668294322"/>
        </patternFill>
      </fill>
      <border>
        <left style="thin">
          <color theme="0"/>
        </left>
        <right style="thin">
          <color theme="0"/>
        </right>
        <top style="thin">
          <color theme="0"/>
        </top>
        <bottom style="thin">
          <color theme="0"/>
        </bottom>
        <vertical style="thin">
          <color theme="0"/>
        </vertical>
      </border>
    </dxf>
    <dxf>
      <font>
        <color theme="0"/>
      </font>
      <fill>
        <patternFill>
          <bgColor theme="6" tint="-0.24994659260841701"/>
        </patternFill>
      </fill>
      <border>
        <top style="thin">
          <color theme="0"/>
        </top>
        <bottom style="thin">
          <color theme="0"/>
        </bottom>
      </border>
    </dxf>
    <dxf>
      <font>
        <color auto="1"/>
      </font>
    </dxf>
  </dxfs>
  <tableStyles count="1" defaultTableStyle="TableStyleMedium2" defaultPivotStyle="PivotStyleLight16">
    <tableStyle name="経費" pivot="0" count="5" xr9:uid="{00000000-0011-0000-FFFF-FFFF00000000}">
      <tableStyleElement type="wholeTable" dxfId="58"/>
      <tableStyleElement type="headerRow" dxfId="57"/>
      <tableStyleElement type="totalRow" dxfId="56"/>
      <tableStyleElement type="firstRowStripe" dxfId="55"/>
      <tableStyleElement type="secondRowStripe" dxfId="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収入" displayName="収入" ref="B6:O10" totalsRowCount="1" headerRowDxfId="53" dataDxfId="51" totalsRowDxfId="50" headerRowBorderDxfId="52">
  <autoFilter ref="B6:O9" xr:uid="{00000000-0009-0000-0100-000002000000}"/>
  <tableColumns count="14">
    <tableColumn id="1" xr3:uid="{00000000-0010-0000-0000-000001000000}" name="カテゴリ" totalsRowLabel="集計" dataDxfId="49" totalsRowDxfId="48"/>
    <tableColumn id="2" xr3:uid="{00000000-0010-0000-0000-000002000000}" name="1 月" totalsRowFunction="sum" dataDxfId="47" totalsRowDxfId="46" dataCellStyle="金額"/>
    <tableColumn id="3" xr3:uid="{00000000-0010-0000-0000-000003000000}" name="2 月" totalsRowFunction="sum" dataDxfId="45" totalsRowDxfId="44" dataCellStyle="金額"/>
    <tableColumn id="4" xr3:uid="{00000000-0010-0000-0000-000004000000}" name="3 月" totalsRowFunction="sum" dataDxfId="43" totalsRowDxfId="42" dataCellStyle="金額"/>
    <tableColumn id="5" xr3:uid="{00000000-0010-0000-0000-000005000000}" name="4 月" totalsRowFunction="sum" dataDxfId="41" totalsRowDxfId="40" dataCellStyle="金額"/>
    <tableColumn id="6" xr3:uid="{00000000-0010-0000-0000-000006000000}" name="5 月" totalsRowFunction="sum" dataDxfId="39" totalsRowDxfId="38" dataCellStyle="金額"/>
    <tableColumn id="7" xr3:uid="{00000000-0010-0000-0000-000007000000}" name="6 月" totalsRowFunction="sum" dataDxfId="37" totalsRowDxfId="36" dataCellStyle="金額"/>
    <tableColumn id="8" xr3:uid="{00000000-0010-0000-0000-000008000000}" name="7 月" totalsRowFunction="sum" dataDxfId="35" totalsRowDxfId="34" dataCellStyle="金額"/>
    <tableColumn id="9" xr3:uid="{00000000-0010-0000-0000-000009000000}" name="8 月" totalsRowFunction="sum" dataDxfId="33" totalsRowDxfId="32" dataCellStyle="金額"/>
    <tableColumn id="10" xr3:uid="{00000000-0010-0000-0000-00000A000000}" name="9 月" totalsRowFunction="sum" dataDxfId="31" totalsRowDxfId="30" dataCellStyle="金額"/>
    <tableColumn id="11" xr3:uid="{00000000-0010-0000-0000-00000B000000}" name="10 月" totalsRowFunction="sum" dataDxfId="29" totalsRowDxfId="28" dataCellStyle="金額"/>
    <tableColumn id="12" xr3:uid="{00000000-0010-0000-0000-00000C000000}" name="11 月" totalsRowFunction="sum" dataDxfId="27" totalsRowDxfId="26" dataCellStyle="金額"/>
    <tableColumn id="13" xr3:uid="{00000000-0010-0000-0000-00000D000000}" name="12 月" totalsRowFunction="sum" dataDxfId="25" totalsRowDxfId="24" dataCellStyle="金額"/>
    <tableColumn id="15" xr3:uid="{00000000-0010-0000-0000-00000F000000}" name="年" totalsRowFunction="sum" dataDxfId="23" totalsRowDxfId="22">
      <calculatedColumnFormula>SUM(収入[[#This Row],[1 月]:[12 月]])</calculatedColumnFormula>
    </tableColumn>
  </tableColumns>
  <tableStyleInfo name="経費" showFirstColumn="0" showLastColumn="0" showRowStripes="1" showColumnStripes="1"/>
  <extLst>
    <ext xmlns:x14="http://schemas.microsoft.com/office/spreadsheetml/2009/9/main" uri="{504A1905-F514-4f6f-8877-14C23A59335A}">
      <x14:table altTextSummary="この表で月ごとのさまざまな収入減からの月ごとの収入を入力します。年収は自動的に計算されます"/>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支出" displayName="支出" ref="B3:P12" totalsRowCount="1" headerRowDxfId="21" dataDxfId="19" totalsRowDxfId="18" headerRowBorderDxfId="20">
  <autoFilter ref="B3:P11" xr:uid="{00000000-0009-0000-0100-000001000000}"/>
  <tableColumns count="15">
    <tableColumn id="15" xr3:uid="{00000000-0010-0000-0100-00000F000000}" name="カテゴリ" totalsRowLabel="集計" dataDxfId="17" totalsRowDxfId="16"/>
    <tableColumn id="1" xr3:uid="{00000000-0010-0000-0100-000001000000}" name="下位カテゴリ" dataDxfId="15" totalsRowDxfId="14"/>
    <tableColumn id="2" xr3:uid="{00000000-0010-0000-0100-000002000000}" name="1 月" totalsRowFunction="sum" totalsRowDxfId="13" dataCellStyle="金額"/>
    <tableColumn id="3" xr3:uid="{00000000-0010-0000-0100-000003000000}" name="2 月" totalsRowFunction="sum" totalsRowDxfId="12" dataCellStyle="金額"/>
    <tableColumn id="4" xr3:uid="{00000000-0010-0000-0100-000004000000}" name="3 月" totalsRowFunction="sum" totalsRowDxfId="11" dataCellStyle="金額"/>
    <tableColumn id="5" xr3:uid="{00000000-0010-0000-0100-000005000000}" name="4 月" totalsRowFunction="sum" totalsRowDxfId="10" dataCellStyle="金額"/>
    <tableColumn id="6" xr3:uid="{00000000-0010-0000-0100-000006000000}" name="5 月" totalsRowFunction="sum" totalsRowDxfId="9" dataCellStyle="金額"/>
    <tableColumn id="7" xr3:uid="{00000000-0010-0000-0100-000007000000}" name="6 月" totalsRowFunction="sum" totalsRowDxfId="8" dataCellStyle="金額"/>
    <tableColumn id="8" xr3:uid="{00000000-0010-0000-0100-000008000000}" name="7 月" totalsRowFunction="sum" totalsRowDxfId="7" dataCellStyle="金額"/>
    <tableColumn id="9" xr3:uid="{00000000-0010-0000-0100-000009000000}" name="8 月" totalsRowFunction="sum" totalsRowDxfId="6" dataCellStyle="金額"/>
    <tableColumn id="10" xr3:uid="{00000000-0010-0000-0100-00000A000000}" name="9 月" totalsRowFunction="sum" totalsRowDxfId="5" dataCellStyle="金額"/>
    <tableColumn id="11" xr3:uid="{00000000-0010-0000-0100-00000B000000}" name="10 月" totalsRowFunction="sum" totalsRowDxfId="4" dataCellStyle="金額"/>
    <tableColumn id="12" xr3:uid="{00000000-0010-0000-0100-00000C000000}" name="11 月" totalsRowFunction="sum" totalsRowDxfId="3" dataCellStyle="金額"/>
    <tableColumn id="13" xr3:uid="{00000000-0010-0000-0100-00000D000000}" name="12 月" totalsRowFunction="sum" totalsRowDxfId="2" dataCellStyle="金額"/>
    <tableColumn id="14" xr3:uid="{00000000-0010-0000-0100-00000E000000}" name="年" totalsRowFunction="sum" dataDxfId="1" totalsRowDxfId="0"/>
  </tableColumns>
  <tableStyleInfo name="経費" showFirstColumn="0" showLastColumn="0" showRowStripes="1" showColumnStripes="0"/>
  <extLst>
    <ext xmlns:x14="http://schemas.microsoft.com/office/spreadsheetml/2009/9/main" uri="{504A1905-F514-4f6f-8877-14C23A59335A}">
      <x14:table altTextSummary="この表に月ごとの経費とカテゴリを入力します。年間の経費は自動的に計算されます"/>
    </ext>
  </extLst>
</table>
</file>

<file path=xl/theme/theme11.xml><?xml version="1.0" encoding="utf-8"?>
<a:theme xmlns:a="http://schemas.openxmlformats.org/drawingml/2006/main" name="Technic">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E2DC"/>
      </a:hlink>
      <a:folHlink>
        <a:srgbClr val="00918A"/>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O10"/>
  <sheetViews>
    <sheetView showGridLines="0" tabSelected="1" workbookViewId="0">
      <pane ySplit="4" topLeftCell="A5" activePane="bottomLeft" state="frozen"/>
      <selection pane="bottomLeft"/>
    </sheetView>
  </sheetViews>
  <sheetFormatPr defaultRowHeight="30" customHeight="1" x14ac:dyDescent="0.25"/>
  <cols>
    <col min="1" max="1" width="2.109375" style="3" customWidth="1"/>
    <col min="2" max="2" width="22.6640625" style="3" customWidth="1"/>
    <col min="3" max="15" width="12.6640625" style="3" customWidth="1"/>
    <col min="16" max="16" width="2.77734375" style="3" customWidth="1"/>
    <col min="17" max="16384" width="8.88671875" style="3"/>
  </cols>
  <sheetData>
    <row r="1" spans="2:15" ht="40.15" customHeight="1" thickBot="1" x14ac:dyDescent="0.3">
      <c r="B1" s="21" t="s">
        <v>0</v>
      </c>
      <c r="C1" s="21"/>
      <c r="D1" s="2"/>
      <c r="E1" s="2"/>
      <c r="F1" s="2"/>
      <c r="G1" s="2"/>
      <c r="H1" s="2"/>
      <c r="I1" s="2"/>
      <c r="J1" s="2"/>
      <c r="K1" s="2"/>
      <c r="L1" s="2"/>
      <c r="M1" s="2"/>
      <c r="N1" s="2"/>
      <c r="O1" s="2"/>
    </row>
    <row r="2" spans="2:15" ht="15" customHeight="1" thickBot="1" x14ac:dyDescent="0.3">
      <c r="B2" s="13"/>
      <c r="C2" s="7" t="s">
        <v>8</v>
      </c>
      <c r="D2" s="7" t="s">
        <v>9</v>
      </c>
      <c r="E2" s="7" t="s">
        <v>10</v>
      </c>
      <c r="F2" s="7" t="s">
        <v>11</v>
      </c>
      <c r="G2" s="7" t="s">
        <v>12</v>
      </c>
      <c r="H2" s="7" t="s">
        <v>13</v>
      </c>
      <c r="I2" s="7" t="s">
        <v>14</v>
      </c>
      <c r="J2" s="7" t="s">
        <v>15</v>
      </c>
      <c r="K2" s="7" t="s">
        <v>16</v>
      </c>
      <c r="L2" s="7" t="s">
        <v>17</v>
      </c>
      <c r="M2" s="7" t="s">
        <v>18</v>
      </c>
      <c r="N2" s="7" t="s">
        <v>19</v>
      </c>
      <c r="O2" s="7" t="s">
        <v>20</v>
      </c>
    </row>
    <row r="3" spans="2:15" ht="30" customHeight="1" thickBot="1" x14ac:dyDescent="0.3">
      <c r="B3" s="14" t="s">
        <v>1</v>
      </c>
      <c r="C3" s="15">
        <f>支出[[#Totals],[1 月]]</f>
        <v>0</v>
      </c>
      <c r="D3" s="15">
        <f>支出[[#Totals],[2 月]]</f>
        <v>0</v>
      </c>
      <c r="E3" s="15">
        <f>支出[[#Totals],[3 月]]</f>
        <v>0</v>
      </c>
      <c r="F3" s="15">
        <f>支出[[#Totals],[4 月]]</f>
        <v>0</v>
      </c>
      <c r="G3" s="15">
        <f>支出[[#Totals],[5 月]]</f>
        <v>0</v>
      </c>
      <c r="H3" s="15">
        <f>支出[[#Totals],[6 月]]</f>
        <v>0</v>
      </c>
      <c r="I3" s="15">
        <f>支出[[#Totals],[7 月]]</f>
        <v>0</v>
      </c>
      <c r="J3" s="15">
        <f>支出[[#Totals],[8 月]]</f>
        <v>0</v>
      </c>
      <c r="K3" s="15">
        <f>支出[[#Totals],[9 月]]</f>
        <v>0</v>
      </c>
      <c r="L3" s="15">
        <f>支出[[#Totals],[10 月]]</f>
        <v>0</v>
      </c>
      <c r="M3" s="15">
        <f>支出[[#Totals],[11 月]]</f>
        <v>0</v>
      </c>
      <c r="N3" s="15">
        <f>支出[[#Totals],[12 月]]</f>
        <v>0</v>
      </c>
      <c r="O3" s="16">
        <f>SUM(C3:N3)</f>
        <v>0</v>
      </c>
    </row>
    <row r="4" spans="2:15" ht="30" customHeight="1" thickBot="1" x14ac:dyDescent="0.3">
      <c r="B4" s="3" t="s">
        <v>2</v>
      </c>
      <c r="C4" s="17">
        <f>SUM(収入[[#Totals],[1 月]]-C3)</f>
        <v>0</v>
      </c>
      <c r="D4" s="17">
        <f>SUM(収入[[#Totals],[2 月]]-D3)</f>
        <v>0</v>
      </c>
      <c r="E4" s="17">
        <f>SUM(収入[[#Totals],[3 月]]-E3)</f>
        <v>0</v>
      </c>
      <c r="F4" s="17">
        <f>SUM(収入[[#Totals],[4 月]]-F3)</f>
        <v>0</v>
      </c>
      <c r="G4" s="17">
        <f>SUM(収入[[#Totals],[5 月]]-G3)</f>
        <v>0</v>
      </c>
      <c r="H4" s="17">
        <f>SUM(収入[[#Totals],[6 月]]-H3)</f>
        <v>0</v>
      </c>
      <c r="I4" s="17">
        <f>SUM(収入[[#Totals],[7 月]]-I3)</f>
        <v>0</v>
      </c>
      <c r="J4" s="17">
        <f>SUM(収入[[#Totals],[8 月]]-J3)</f>
        <v>0</v>
      </c>
      <c r="K4" s="17">
        <f>SUM(収入[[#Totals],[9 月]]-K3)</f>
        <v>0</v>
      </c>
      <c r="L4" s="17">
        <f>SUM(収入[[#Totals],[10 月]]-L3)</f>
        <v>0</v>
      </c>
      <c r="M4" s="17">
        <f>SUM(収入[[#Totals],[11 月]]-M3)</f>
        <v>0</v>
      </c>
      <c r="N4" s="17">
        <f>SUM(収入[[#Totals],[12 月]]-N3)</f>
        <v>0</v>
      </c>
      <c r="O4" s="17">
        <f>SUM(C4:N4)</f>
        <v>0</v>
      </c>
    </row>
    <row r="5" spans="2:15" ht="30" customHeight="1" thickBot="1" x14ac:dyDescent="0.3">
      <c r="B5" s="4" t="s">
        <v>3</v>
      </c>
      <c r="C5" s="4"/>
      <c r="D5" s="4"/>
      <c r="E5" s="4"/>
      <c r="F5" s="4"/>
      <c r="G5" s="4"/>
      <c r="H5" s="4"/>
      <c r="I5" s="4"/>
      <c r="J5" s="4"/>
      <c r="K5" s="4"/>
      <c r="L5" s="4"/>
      <c r="M5" s="4"/>
      <c r="N5" s="4"/>
      <c r="O5" s="4"/>
    </row>
    <row r="6" spans="2:15" ht="30" customHeight="1" thickBot="1" x14ac:dyDescent="0.3">
      <c r="B6" s="5" t="s">
        <v>4</v>
      </c>
      <c r="C6" s="6" t="s">
        <v>8</v>
      </c>
      <c r="D6" s="6" t="s">
        <v>9</v>
      </c>
      <c r="E6" s="6" t="s">
        <v>10</v>
      </c>
      <c r="F6" s="6" t="s">
        <v>11</v>
      </c>
      <c r="G6" s="6" t="s">
        <v>12</v>
      </c>
      <c r="H6" s="6" t="s">
        <v>13</v>
      </c>
      <c r="I6" s="6" t="s">
        <v>14</v>
      </c>
      <c r="J6" s="6" t="s">
        <v>15</v>
      </c>
      <c r="K6" s="6" t="s">
        <v>16</v>
      </c>
      <c r="L6" s="6" t="s">
        <v>17</v>
      </c>
      <c r="M6" s="6" t="s">
        <v>18</v>
      </c>
      <c r="N6" s="6" t="s">
        <v>19</v>
      </c>
      <c r="O6" s="6" t="s">
        <v>20</v>
      </c>
    </row>
    <row r="7" spans="2:15" ht="30" customHeight="1" thickBot="1" x14ac:dyDescent="0.3">
      <c r="B7" s="3" t="s">
        <v>5</v>
      </c>
      <c r="C7" s="17"/>
      <c r="D7" s="17"/>
      <c r="E7" s="17"/>
      <c r="F7" s="17"/>
      <c r="G7" s="17"/>
      <c r="H7" s="17"/>
      <c r="I7" s="17"/>
      <c r="J7" s="17"/>
      <c r="K7" s="17"/>
      <c r="L7" s="17"/>
      <c r="M7" s="17"/>
      <c r="N7" s="17"/>
      <c r="O7" s="18">
        <f>SUM(収入[[#This Row],[1 月]:[12 月]])</f>
        <v>0</v>
      </c>
    </row>
    <row r="8" spans="2:15" ht="30" customHeight="1" thickBot="1" x14ac:dyDescent="0.3">
      <c r="B8" s="3" t="s">
        <v>6</v>
      </c>
      <c r="C8" s="17"/>
      <c r="D8" s="17"/>
      <c r="E8" s="17"/>
      <c r="F8" s="17"/>
      <c r="G8" s="17"/>
      <c r="H8" s="17"/>
      <c r="I8" s="17"/>
      <c r="J8" s="17"/>
      <c r="K8" s="17"/>
      <c r="L8" s="17"/>
      <c r="M8" s="17"/>
      <c r="N8" s="17"/>
      <c r="O8" s="18">
        <f>SUM(収入[[#This Row],[1 月]:[12 月]])</f>
        <v>0</v>
      </c>
    </row>
    <row r="9" spans="2:15" ht="30" customHeight="1" thickBot="1" x14ac:dyDescent="0.3">
      <c r="B9" s="3" t="s">
        <v>7</v>
      </c>
      <c r="C9" s="17"/>
      <c r="D9" s="17"/>
      <c r="E9" s="17"/>
      <c r="F9" s="17"/>
      <c r="G9" s="17"/>
      <c r="H9" s="17"/>
      <c r="I9" s="17"/>
      <c r="J9" s="17"/>
      <c r="K9" s="17"/>
      <c r="L9" s="17"/>
      <c r="M9" s="17"/>
      <c r="N9" s="17"/>
      <c r="O9" s="18">
        <f>SUM(収入[[#This Row],[1 月]:[12 月]])</f>
        <v>0</v>
      </c>
    </row>
    <row r="10" spans="2:15" ht="30" customHeight="1" thickBot="1" x14ac:dyDescent="0.3">
      <c r="B10" s="3" t="s">
        <v>40</v>
      </c>
      <c r="C10" s="19">
        <f>SUBTOTAL(109,収入[1 月])</f>
        <v>0</v>
      </c>
      <c r="D10" s="19">
        <f>SUBTOTAL(109,収入[2 月])</f>
        <v>0</v>
      </c>
      <c r="E10" s="19">
        <f>SUBTOTAL(109,収入[3 月])</f>
        <v>0</v>
      </c>
      <c r="F10" s="19">
        <f>SUBTOTAL(109,収入[4 月])</f>
        <v>0</v>
      </c>
      <c r="G10" s="19">
        <f>SUBTOTAL(109,収入[5 月])</f>
        <v>0</v>
      </c>
      <c r="H10" s="19">
        <f>SUBTOTAL(109,収入[6 月])</f>
        <v>0</v>
      </c>
      <c r="I10" s="19">
        <f>SUBTOTAL(109,収入[7 月])</f>
        <v>0</v>
      </c>
      <c r="J10" s="19">
        <f>SUBTOTAL(109,収入[8 月])</f>
        <v>0</v>
      </c>
      <c r="K10" s="19">
        <f>SUBTOTAL(109,収入[9 月])</f>
        <v>0</v>
      </c>
      <c r="L10" s="19">
        <f>SUBTOTAL(109,収入[10 月])</f>
        <v>0</v>
      </c>
      <c r="M10" s="19">
        <f>SUBTOTAL(109,収入[11 月])</f>
        <v>0</v>
      </c>
      <c r="N10" s="19">
        <f>SUBTOTAL(109,収入[12 月])</f>
        <v>0</v>
      </c>
      <c r="O10" s="20">
        <f>SUBTOTAL(109,収入[年])</f>
        <v>0</v>
      </c>
    </row>
  </sheetData>
  <mergeCells count="1">
    <mergeCell ref="B1:C1"/>
  </mergeCells>
  <phoneticPr fontId="0" type="noConversion"/>
  <conditionalFormatting sqref="C4:N4">
    <cfRule type="iconSet" priority="2">
      <iconSet iconSet="3Arrows">
        <cfvo type="percentile" val="0"/>
        <cfvo type="num" val="0"/>
        <cfvo type="num" val="1"/>
      </iconSet>
    </cfRule>
  </conditionalFormatting>
  <conditionalFormatting sqref="O4">
    <cfRule type="iconSet" priority="1">
      <iconSet iconSet="3Arrows">
        <cfvo type="percentile" val="0"/>
        <cfvo type="num" val="0"/>
        <cfvo type="num" val="1"/>
      </iconSet>
    </cfRule>
  </conditionalFormatting>
  <dataValidations count="9">
    <dataValidation allowBlank="1" showInputMessage="1" showErrorMessage="1" prompt="このセルには、このワークシートのタイトルが表示されます" sqref="B1:C1" xr:uid="{00000000-0002-0000-0000-000000000000}"/>
    <dataValidation allowBlank="1" showInputMessage="1" showErrorMessage="1" prompt="右のセルには月が表示されます。現金の過不足がセル C3 から O4 で自動的に計算されます" sqref="B2" xr:uid="{00000000-0002-0000-0000-000001000000}"/>
    <dataValidation allowBlank="1" showInputMessage="1" showErrorMessage="1" prompt="合計経費は、右のセルで自動的に計算されます" sqref="B3" xr:uid="{00000000-0002-0000-0000-000002000000}"/>
    <dataValidation allowBlank="1" showInputMessage="1" showErrorMessage="1" prompt="現金の過不足が右のセルで自動的に計算され、結果に応じてアイコンが更新されます" sqref="B4" xr:uid="{00000000-0002-0000-0000-000003000000}"/>
    <dataValidation allowBlank="1" showInputMessage="1" showErrorMessage="1" prompt="下の表には収入の詳細を入力します" sqref="B5" xr:uid="{00000000-0002-0000-0000-000004000000}"/>
    <dataValidation allowBlank="1" showInputMessage="1" showErrorMessage="1" prompt="このブックでは、基本的な個人の予算を作成します。月ごとおよび年間の経費の合計は、このワークシートで自動的に更新されます。収入の表に詳細を入力します。" sqref="A1" xr:uid="{00000000-0002-0000-0000-000005000000}"/>
    <dataValidation allowBlank="1" showInputMessage="1" showErrorMessage="1" prompt="この見出しの下にあるこの列にカテゴリを入力します。見出しのフィルターを使用して、特定のエントリを検索します" sqref="B6" xr:uid="{00000000-0002-0000-0000-000006000000}"/>
    <dataValidation allowBlank="1" showInputMessage="1" showErrorMessage="1" prompt="この見出しの下にあるこの列で年収が自動的に計算されます" sqref="O6" xr:uid="{00000000-0002-0000-0000-000007000000}"/>
    <dataValidation allowBlank="1" showInputMessage="1" showErrorMessage="1" prompt="この見出しの下にあるこの列に今月の収入を入力します" sqref="C6:N6" xr:uid="{00000000-0002-0000-0000-000008000000}"/>
  </dataValidations>
  <printOptions horizontalCentered="1"/>
  <pageMargins left="0.5" right="0.5" top="0.75" bottom="0.75" header="0.5" footer="0.5"/>
  <pageSetup paperSize="9" scale="72" fitToHeight="0" orientation="landscape" horizontalDpi="200" verticalDpi="200" r:id="rId1"/>
  <headerFooter differentFirst="1" alignWithMargins="0">
    <oddFooter>Page &amp;P of &amp;N</oddFooter>
  </headerFooter>
  <ignoredErrors>
    <ignoredError sqref="O7:O9" emptyCellReference="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B1:P12"/>
  <sheetViews>
    <sheetView showGridLines="0" workbookViewId="0">
      <pane ySplit="1" topLeftCell="A2" activePane="bottomLeft" state="frozen"/>
      <selection pane="bottomLeft"/>
    </sheetView>
  </sheetViews>
  <sheetFormatPr defaultRowHeight="30" customHeight="1" x14ac:dyDescent="0.25"/>
  <cols>
    <col min="1" max="1" width="2.109375" style="3" customWidth="1"/>
    <col min="2" max="2" width="19.33203125" style="3" customWidth="1"/>
    <col min="3" max="3" width="17.5546875" style="3" customWidth="1"/>
    <col min="4" max="16" width="11.88671875" style="3" customWidth="1"/>
    <col min="17" max="17" width="2.77734375" style="3" customWidth="1"/>
    <col min="18" max="16384" width="8.88671875" style="3"/>
  </cols>
  <sheetData>
    <row r="1" spans="2:16" ht="40.15" customHeight="1" x14ac:dyDescent="0.25">
      <c r="B1" s="22" t="s">
        <v>0</v>
      </c>
      <c r="C1" s="22"/>
      <c r="D1" s="2"/>
      <c r="E1" s="2"/>
      <c r="F1" s="2"/>
      <c r="G1" s="2"/>
      <c r="H1" s="2"/>
      <c r="I1" s="2"/>
      <c r="J1" s="2"/>
      <c r="K1" s="2"/>
      <c r="L1" s="2"/>
      <c r="M1" s="2"/>
      <c r="N1" s="2"/>
      <c r="O1" s="2"/>
    </row>
    <row r="2" spans="2:16" ht="30" customHeight="1" thickBot="1" x14ac:dyDescent="0.3">
      <c r="B2" s="4" t="s">
        <v>21</v>
      </c>
      <c r="C2" s="4"/>
      <c r="D2" s="4"/>
      <c r="E2" s="4"/>
      <c r="F2" s="4"/>
      <c r="G2" s="4"/>
      <c r="H2" s="4"/>
      <c r="I2" s="4"/>
      <c r="J2" s="4"/>
      <c r="K2" s="4"/>
      <c r="L2" s="4"/>
      <c r="M2" s="4"/>
      <c r="N2" s="4"/>
      <c r="O2" s="4"/>
      <c r="P2" s="4"/>
    </row>
    <row r="3" spans="2:16" ht="30" customHeight="1" thickBot="1" x14ac:dyDescent="0.3">
      <c r="B3" s="5" t="s">
        <v>4</v>
      </c>
      <c r="C3" s="5" t="s">
        <v>30</v>
      </c>
      <c r="D3" s="1" t="s">
        <v>8</v>
      </c>
      <c r="E3" s="1" t="s">
        <v>9</v>
      </c>
      <c r="F3" s="1" t="s">
        <v>10</v>
      </c>
      <c r="G3" s="1" t="s">
        <v>11</v>
      </c>
      <c r="H3" s="1" t="s">
        <v>12</v>
      </c>
      <c r="I3" s="1" t="s">
        <v>13</v>
      </c>
      <c r="J3" s="1" t="s">
        <v>14</v>
      </c>
      <c r="K3" s="1" t="s">
        <v>15</v>
      </c>
      <c r="L3" s="1" t="s">
        <v>16</v>
      </c>
      <c r="M3" s="1" t="s">
        <v>17</v>
      </c>
      <c r="N3" s="1" t="s">
        <v>18</v>
      </c>
      <c r="O3" s="1" t="s">
        <v>19</v>
      </c>
      <c r="P3" s="1" t="s">
        <v>20</v>
      </c>
    </row>
    <row r="4" spans="2:16" ht="30" customHeight="1" x14ac:dyDescent="0.25">
      <c r="B4" s="8" t="s">
        <v>22</v>
      </c>
      <c r="C4" s="3" t="s">
        <v>31</v>
      </c>
      <c r="D4" s="23"/>
      <c r="E4" s="23"/>
      <c r="F4" s="23"/>
      <c r="G4" s="23"/>
      <c r="H4" s="23"/>
      <c r="I4" s="23"/>
      <c r="J4" s="23"/>
      <c r="K4" s="23"/>
      <c r="L4" s="23"/>
      <c r="M4" s="23"/>
      <c r="N4" s="23"/>
      <c r="O4" s="23"/>
      <c r="P4" s="10">
        <f>SUM(経費!$D4:$O4)</f>
        <v>0</v>
      </c>
    </row>
    <row r="5" spans="2:16" ht="30" customHeight="1" x14ac:dyDescent="0.25">
      <c r="B5" s="11" t="s">
        <v>23</v>
      </c>
      <c r="C5" s="3" t="s">
        <v>32</v>
      </c>
      <c r="D5" s="23"/>
      <c r="E5" s="23"/>
      <c r="F5" s="23"/>
      <c r="G5" s="23"/>
      <c r="H5" s="23"/>
      <c r="I5" s="23"/>
      <c r="J5" s="23"/>
      <c r="K5" s="23"/>
      <c r="L5" s="23"/>
      <c r="M5" s="23"/>
      <c r="N5" s="23"/>
      <c r="O5" s="23"/>
      <c r="P5" s="10">
        <f>SUM(経費!$D5:$O5)</f>
        <v>0</v>
      </c>
    </row>
    <row r="6" spans="2:16" ht="30" customHeight="1" x14ac:dyDescent="0.25">
      <c r="B6" s="12" t="s">
        <v>24</v>
      </c>
      <c r="C6" s="3" t="s">
        <v>33</v>
      </c>
      <c r="D6" s="23"/>
      <c r="E6" s="23"/>
      <c r="F6" s="23"/>
      <c r="G6" s="23"/>
      <c r="H6" s="23"/>
      <c r="I6" s="23"/>
      <c r="J6" s="23"/>
      <c r="K6" s="23"/>
      <c r="L6" s="23"/>
      <c r="M6" s="23"/>
      <c r="N6" s="23"/>
      <c r="O6" s="23"/>
      <c r="P6" s="10">
        <f>SUM(経費!$D6:$O6)</f>
        <v>0</v>
      </c>
    </row>
    <row r="7" spans="2:16" ht="30" customHeight="1" x14ac:dyDescent="0.25">
      <c r="B7" s="11" t="s">
        <v>25</v>
      </c>
      <c r="C7" s="3" t="s">
        <v>34</v>
      </c>
      <c r="D7" s="23"/>
      <c r="E7" s="23"/>
      <c r="F7" s="23"/>
      <c r="G7" s="23"/>
      <c r="H7" s="23"/>
      <c r="I7" s="23"/>
      <c r="J7" s="23"/>
      <c r="K7" s="23"/>
      <c r="L7" s="23"/>
      <c r="M7" s="23"/>
      <c r="N7" s="23"/>
      <c r="O7" s="23"/>
      <c r="P7" s="10">
        <f>SUM(経費!$D7:$O7)</f>
        <v>0</v>
      </c>
    </row>
    <row r="8" spans="2:16" ht="30" customHeight="1" x14ac:dyDescent="0.25">
      <c r="B8" s="12" t="s">
        <v>26</v>
      </c>
      <c r="C8" s="3" t="s">
        <v>35</v>
      </c>
      <c r="D8" s="23"/>
      <c r="E8" s="23"/>
      <c r="F8" s="23"/>
      <c r="G8" s="23"/>
      <c r="H8" s="23"/>
      <c r="I8" s="23"/>
      <c r="J8" s="23"/>
      <c r="K8" s="23"/>
      <c r="L8" s="23"/>
      <c r="M8" s="23"/>
      <c r="N8" s="23"/>
      <c r="O8" s="23"/>
      <c r="P8" s="10">
        <f>SUM(経費!$D8:$O8)</f>
        <v>0</v>
      </c>
    </row>
    <row r="9" spans="2:16" ht="30" customHeight="1" x14ac:dyDescent="0.25">
      <c r="B9" s="11" t="s">
        <v>27</v>
      </c>
      <c r="C9" s="3" t="s">
        <v>36</v>
      </c>
      <c r="D9" s="23"/>
      <c r="E9" s="23"/>
      <c r="F9" s="23"/>
      <c r="G9" s="23"/>
      <c r="H9" s="23"/>
      <c r="I9" s="23"/>
      <c r="J9" s="23"/>
      <c r="K9" s="23"/>
      <c r="L9" s="23"/>
      <c r="M9" s="23"/>
      <c r="N9" s="23"/>
      <c r="O9" s="23"/>
      <c r="P9" s="10">
        <f>SUM(経費!$D9:$O9)</f>
        <v>0</v>
      </c>
    </row>
    <row r="10" spans="2:16" ht="30" customHeight="1" x14ac:dyDescent="0.25">
      <c r="B10" s="12" t="s">
        <v>28</v>
      </c>
      <c r="C10" s="3" t="s">
        <v>37</v>
      </c>
      <c r="D10" s="23"/>
      <c r="E10" s="23"/>
      <c r="F10" s="23"/>
      <c r="G10" s="23"/>
      <c r="H10" s="23"/>
      <c r="I10" s="23"/>
      <c r="J10" s="23"/>
      <c r="K10" s="23"/>
      <c r="L10" s="23"/>
      <c r="M10" s="23"/>
      <c r="N10" s="23"/>
      <c r="O10" s="23"/>
      <c r="P10" s="10">
        <f>SUM(経費!$D10:$O10)</f>
        <v>0</v>
      </c>
    </row>
    <row r="11" spans="2:16" ht="30" customHeight="1" x14ac:dyDescent="0.25">
      <c r="B11" s="11" t="s">
        <v>29</v>
      </c>
      <c r="C11" s="3" t="s">
        <v>38</v>
      </c>
      <c r="D11" s="23"/>
      <c r="E11" s="23"/>
      <c r="F11" s="23"/>
      <c r="G11" s="23"/>
      <c r="H11" s="23"/>
      <c r="I11" s="23"/>
      <c r="J11" s="23"/>
      <c r="K11" s="23"/>
      <c r="L11" s="23"/>
      <c r="M11" s="23"/>
      <c r="N11" s="23"/>
      <c r="O11" s="23"/>
      <c r="P11" s="10">
        <f>SUM(経費!$D11:$O11)</f>
        <v>0</v>
      </c>
    </row>
    <row r="12" spans="2:16" ht="30" customHeight="1" x14ac:dyDescent="0.25">
      <c r="B12" s="3" t="s">
        <v>39</v>
      </c>
      <c r="D12" s="9">
        <f>SUBTOTAL(109,支出[1 月])</f>
        <v>0</v>
      </c>
      <c r="E12" s="9">
        <f>SUBTOTAL(109,支出[2 月])</f>
        <v>0</v>
      </c>
      <c r="F12" s="9">
        <f>SUBTOTAL(109,支出[3 月])</f>
        <v>0</v>
      </c>
      <c r="G12" s="9">
        <f>SUBTOTAL(109,支出[4 月])</f>
        <v>0</v>
      </c>
      <c r="H12" s="9">
        <f>SUBTOTAL(109,支出[5 月])</f>
        <v>0</v>
      </c>
      <c r="I12" s="9">
        <f>SUBTOTAL(109,支出[6 月])</f>
        <v>0</v>
      </c>
      <c r="J12" s="9">
        <f>SUBTOTAL(109,支出[7 月])</f>
        <v>0</v>
      </c>
      <c r="K12" s="9">
        <f>SUBTOTAL(109,支出[8 月])</f>
        <v>0</v>
      </c>
      <c r="L12" s="9">
        <f>SUBTOTAL(109,支出[9 月])</f>
        <v>0</v>
      </c>
      <c r="M12" s="9">
        <f>SUBTOTAL(109,支出[10 月])</f>
        <v>0</v>
      </c>
      <c r="N12" s="9">
        <f>SUBTOTAL(109,支出[11 月])</f>
        <v>0</v>
      </c>
      <c r="O12" s="9">
        <f>SUBTOTAL(109,支出[12 月])</f>
        <v>0</v>
      </c>
      <c r="P12" s="9">
        <f>SUBTOTAL(109,支出[年])</f>
        <v>0</v>
      </c>
    </row>
  </sheetData>
  <mergeCells count="1">
    <mergeCell ref="B1:C1"/>
  </mergeCells>
  <phoneticPr fontId="17"/>
  <dataValidations count="8">
    <dataValidation allowBlank="1" showInputMessage="1" showErrorMessage="1" prompt="このセルには、このワークシートのタイトルが表示されます" sqref="B1:C1" xr:uid="{00000000-0002-0000-0100-000000000000}"/>
    <dataValidation allowBlank="1" showInputMessage="1" showErrorMessage="1" prompt="下の表に経費を入力します" sqref="B2" xr:uid="{00000000-0002-0000-0100-000001000000}"/>
    <dataValidation allowBlank="1" showInputMessage="1" showErrorMessage="1" prompt="この見出しの下のこの列に下位カテゴリを入力します" sqref="C3" xr:uid="{00000000-0002-0000-0100-000002000000}"/>
    <dataValidation allowBlank="1" showInputMessage="1" showErrorMessage="1" prompt="この見出しの下にあるこの列に今月の経費を入力します" sqref="D3:O3" xr:uid="{00000000-0002-0000-0100-000003000000}"/>
    <dataValidation allowBlank="1" showInputMessage="1" showErrorMessage="1" prompt="年間の経費は、この見出しの下にあるこの列で自動的に計算されます" sqref="P3" xr:uid="{00000000-0002-0000-0100-000004000000}"/>
    <dataValidation allowBlank="1" showInputMessage="1" showErrorMessage="1" prompt="このワークシートの経費の表に月ごとの経費を入力します。年間の経費は自動的に計算されます" sqref="A1" xr:uid="{00000000-0002-0000-0100-000005000000}"/>
    <dataValidation type="list" errorStyle="warning" allowBlank="1" showInputMessage="1" showErrorMessage="1" error="リストからカテゴリを選択します。[キャンセル] を選択して、Alt キーを押しながら下方向キーを押し、オプションを表示します。下方向キーで移動し、Enter キーを押して選択します" sqref="B4:B11" xr:uid="{00000000-0002-0000-0100-000006000000}">
      <formula1>"ホーム,生活費,交通費,娯楽,医療保険,休暇,レジャー費,会費/購読,私用,金融債務,雑支払"</formula1>
    </dataValidation>
    <dataValidation allowBlank="1" showInputMessage="1" showErrorMessage="1" prompt="この見出しの下にあるこの列でカテゴリを選択します。Alt キーを押しながら下矢印キーを押して、ドロップダウン リストを開き、Enter キーを押して選択します" sqref="B3" xr:uid="{00000000-0002-0000-0100-000007000000}"/>
  </dataValidations>
  <printOptions horizontalCentered="1"/>
  <pageMargins left="0.5" right="0.5" top="0.75" bottom="0.75" header="0.5" footer="0.5"/>
  <pageSetup paperSize="9" scale="65" fitToHeight="0" orientation="landscape" horizontalDpi="200" verticalDpi="200" r:id="rId1"/>
  <headerFooter differentFirst="1" alignWithMargins="0">
    <oddFooter>Page &amp;P of &amp;N</oddFooter>
  </headerFooter>
  <ignoredErrors>
    <ignoredError sqref="P4:P11" emptyCellReference="1"/>
  </ignoredErrors>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9D4B2F78-6084-4344-811C-BACD9C1C2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D9C08627-48A2-4928-B8CF-7B3384FB95C3}">
  <ds:schemaRefs>
    <ds:schemaRef ds:uri="http://schemas.microsoft.com/sharepoint/v3/contenttype/forms"/>
  </ds:schemaRefs>
</ds:datastoreItem>
</file>

<file path=customXml/itemProps33.xml><?xml version="1.0" encoding="utf-8"?>
<ds:datastoreItem xmlns:ds="http://schemas.openxmlformats.org/officeDocument/2006/customXml" ds:itemID="{F8FB0373-E430-4AA3-BDDF-5348C9955E7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TM16400272</ap:Template>
  <ap:DocSecurity>0</ap:DocSecurity>
  <ap:ScaleCrop>false</ap:ScaleCrop>
  <ap:HeadingPairs>
    <vt:vector baseType="variant" size="4">
      <vt:variant>
        <vt:lpstr>ワークシート</vt:lpstr>
      </vt:variant>
      <vt:variant>
        <vt:i4>2</vt:i4>
      </vt:variant>
      <vt:variant>
        <vt:lpstr>名前付き一覧</vt:lpstr>
      </vt:variant>
      <vt:variant>
        <vt:i4>5</vt:i4>
      </vt:variant>
    </vt:vector>
  </ap:HeadingPairs>
  <ap:TitlesOfParts>
    <vt:vector baseType="lpstr" size="7">
      <vt:lpstr>概要</vt:lpstr>
      <vt:lpstr>経費</vt:lpstr>
      <vt:lpstr>概要!Print_Titles</vt:lpstr>
      <vt:lpstr>経費!Print_Titles</vt:lpstr>
      <vt:lpstr>RowTitleRegion1..O4</vt:lpstr>
      <vt:lpstr>Title1</vt:lpstr>
      <vt:lpstr>Title2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2022-11-06T06:06:55Z</dcterms:created>
  <dcterms:modified xsi:type="dcterms:W3CDTF">2023-03-30T06:02:07Z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