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1600" windowHeight="9900"/>
  </bookViews>
  <sheets>
    <sheet name="自動車修理トラッカー" sheetId="1" r:id="rId1"/>
  </sheets>
  <definedNames>
    <definedName name="ColumnTitle1">修理費[[#Headers],[日付]]</definedName>
    <definedName name="_xlnm.Print_Titles" localSheetId="0">自動車修理トラッカー!$5:$5</definedName>
    <definedName name="RowTitleRegion1..C2">自動車修理トラッカー!$B$2</definedName>
    <definedName name="RowTitleRegion2..C4">自動車修理トラッカー!$B$3</definedName>
    <definedName name="RowTitleRegion3..E4">自動車修理トラッカー!$D$3</definedName>
    <definedName name="Vehicle_1_Name">IF(RIGHT(自動車修理トラッカー!$B$3,3)="の合計", TRIM(LEFT(自動車修理トラッカー!$B$3,SEARCH("の合計",自動車修理トラッカー!$B$3)-1)),自動車修理トラッカー!$B$3)</definedName>
    <definedName name="Vehicle_2_Name">IF(RIGHT(自動車修理トラッカー!$B$4,3)="の合計", TRIM(LEFT(自動車修理トラッカー!$B$4,SEARCH("の合計",自動車修理トラッカー!$B$4)-1)),自動車修理トラッカー!$B$4)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F4" i="1" l="1"/>
  <c r="F3" i="1"/>
  <c r="B6" i="1"/>
  <c r="B7" i="1"/>
  <c r="B8" i="1"/>
  <c r="B9" i="1"/>
  <c r="B10" i="1"/>
  <c r="C4" i="1" l="1"/>
  <c r="C3" i="1"/>
  <c r="C2" i="1"/>
</calcChain>
</file>

<file path=xl/sharedStrings.xml><?xml version="1.0" encoding="utf-8"?>
<sst xmlns="http://schemas.openxmlformats.org/spreadsheetml/2006/main" count="24" uniqueCount="19">
  <si>
    <t>自動車修理トラッカー</t>
  </si>
  <si>
    <t>総計</t>
  </si>
  <si>
    <t>自動車 2 の合計</t>
  </si>
  <si>
    <t>日付</t>
  </si>
  <si>
    <t>金額</t>
  </si>
  <si>
    <t>自動車</t>
  </si>
  <si>
    <t>自動車 1</t>
  </si>
  <si>
    <t>自動車 2</t>
  </si>
  <si>
    <t>場所</t>
  </si>
  <si>
    <t>販売店</t>
  </si>
  <si>
    <t>タイヤ ショップ</t>
  </si>
  <si>
    <t>車体工場</t>
  </si>
  <si>
    <t>説明</t>
  </si>
  <si>
    <t>交換したラジエータ</t>
  </si>
  <si>
    <t>4 本の新しいタイヤ</t>
  </si>
  <si>
    <t>衝突の修理</t>
  </si>
  <si>
    <t>アライメントの修正</t>
  </si>
  <si>
    <t>100,000 マイル検査と調整</t>
  </si>
  <si>
    <t>自動車 1 の合計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</si>
</sst>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&quot;¥&quot;#,##0.00;&quot;¥&quot;\-#,##0.00"/>
    <numFmt numFmtId="165" formatCode="&quot;$&quot;#,##0.00"/>
  </numFmts>
  <fonts count="24">
    <font>
      <sz val="11"/>
      <color theme="3"/>
      <name val="Meiryo UI"/>
      <family val="2"/>
    </font>
    <font>
      <sz val="6"/>
      <name val="Calibri"/>
      <family val="3"/>
      <charset val="128"/>
      <scheme val="minor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color theme="3"/>
      <name val="Meiryo UI"/>
      <family val="2"/>
    </font>
    <font>
      <sz val="11"/>
      <color theme="4" tint="-0.499984740745262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b/>
      <sz val="20"/>
      <color theme="3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sz val="10"/>
      <color theme="3"/>
      <name val="Meiryo UI"/>
      <family val="2"/>
    </font>
    <font>
      <b/>
      <sz val="20"/>
      <color theme="3"/>
      <name val="Meiryo UI"/>
      <family val="3"/>
      <charset val="128"/>
    </font>
    <font>
      <sz val="11"/>
      <color theme="3"/>
      <name val="Meiryo UI"/>
      <family val="3"/>
      <charset val="128"/>
    </font>
    <font>
      <sz val="11"/>
      <color theme="4" tint="-0.499984740745262"/>
      <name val="Meiryo UI"/>
      <family val="3"/>
      <charset val="128"/>
    </font>
    <font>
      <b/>
      <sz val="11"/>
      <color theme="0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/>
    </xf>
    <xf numFmtId="165" fontId="6" fillId="3" borderId="2">
      <alignment horizontal="left" vertical="center"/>
    </xf>
    <xf numFmtId="0" fontId="16" fillId="2" borderId="0"/>
    <xf numFmtId="0" fontId="6" fillId="3" borderId="2">
      <alignment vertical="center" wrapText="1"/>
    </xf>
    <xf numFmtId="165" fontId="8" fillId="2" borderId="0" applyBorder="0" applyAlignment="0">
      <alignment horizontal="left" vertical="center"/>
    </xf>
    <xf numFmtId="0" fontId="7" fillId="2" borderId="0">
      <alignment vertical="center"/>
    </xf>
    <xf numFmtId="0" fontId="7" fillId="2" borderId="1"/>
    <xf numFmtId="0" fontId="7" fillId="2" borderId="0">
      <alignment horizontal="left" vertical="top"/>
    </xf>
    <xf numFmtId="14" fontId="19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3" applyNumberFormat="0" applyAlignment="0" applyProtection="0"/>
    <xf numFmtId="0" fontId="15" fillId="8" borderId="4" applyNumberFormat="0" applyAlignment="0" applyProtection="0"/>
    <xf numFmtId="0" fontId="5" fillId="8" borderId="3" applyNumberFormat="0" applyAlignment="0" applyProtection="0"/>
    <xf numFmtId="0" fontId="13" fillId="0" borderId="5" applyNumberFormat="0" applyFill="0" applyAlignment="0" applyProtection="0"/>
    <xf numFmtId="0" fontId="6" fillId="9" borderId="6" applyNumberFormat="0" applyAlignment="0" applyProtection="0"/>
    <xf numFmtId="0" fontId="18" fillId="0" borderId="0" applyNumberFormat="0" applyFill="0" applyBorder="0" applyAlignment="0" applyProtection="0"/>
    <xf numFmtId="0" fontId="7" fillId="10" borderId="7" applyNumberFormat="0" applyFont="0" applyAlignment="0" applyProtection="0"/>
    <xf numFmtId="0" fontId="9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12">
    <xf numFmtId="0" fontId="0" fillId="0" borderId="0" xfId="0">
      <alignment horizontal="left" vertical="center" wrapText="1"/>
    </xf>
    <xf numFmtId="0" fontId="20" fillId="2" borderId="0" xfId="2" applyFont="1"/>
    <xf numFmtId="0" fontId="21" fillId="0" borderId="0" xfId="0" applyFont="1">
      <alignment horizontal="left" vertical="center" wrapText="1"/>
    </xf>
    <xf numFmtId="0" fontId="21" fillId="2" borderId="0" xfId="5" applyFont="1">
      <alignment vertical="center"/>
    </xf>
    <xf numFmtId="164" fontId="22" fillId="2" borderId="0" xfId="4" applyNumberFormat="1" applyFont="1">
      <alignment horizontal="left" vertical="center"/>
    </xf>
    <xf numFmtId="0" fontId="21" fillId="2" borderId="1" xfId="6" applyFont="1"/>
    <xf numFmtId="164" fontId="22" fillId="2" borderId="1" xfId="4" applyNumberFormat="1" applyFont="1" applyBorder="1">
      <alignment horizontal="left" vertical="center"/>
    </xf>
    <xf numFmtId="0" fontId="21" fillId="2" borderId="0" xfId="7" applyFont="1">
      <alignment horizontal="left" vertical="top"/>
    </xf>
    <xf numFmtId="164" fontId="22" fillId="2" borderId="0" xfId="4" applyNumberFormat="1" applyFont="1" applyAlignment="1">
      <alignment horizontal="left" vertical="top"/>
    </xf>
    <xf numFmtId="14" fontId="21" fillId="0" borderId="0" xfId="8" applyNumberFormat="1" applyFont="1" applyFill="1" applyAlignment="1">
      <alignment horizontal="left" vertical="center"/>
    </xf>
    <xf numFmtId="164" fontId="23" fillId="3" borderId="2" xfId="1" applyNumberFormat="1" applyFont="1">
      <alignment horizontal="left" vertical="center"/>
    </xf>
    <xf numFmtId="0" fontId="23" fillId="3" borderId="2" xfId="3" applyFont="1">
      <alignment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9" builtinId="3" customBuiltin="1"/>
    <cellStyle name="Comma [0]" xfId="10" builtinId="6" customBuiltin="1"/>
    <cellStyle name="Currency" xfId="1" builtinId="4" customBuiltin="1"/>
    <cellStyle name="Currency [0]" xfId="4" builtinId="7" customBuiltin="1"/>
    <cellStyle name="Explanatory Text" xfId="23" builtinId="53" customBuiltin="1"/>
    <cellStyle name="Good" xfId="13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11" builtinId="5" customBuiltin="1"/>
    <cellStyle name="Title" xfId="2" builtinId="15" customBuiltin="1"/>
    <cellStyle name="Total" xfId="24" builtinId="25" customBuiltin="1"/>
    <cellStyle name="Warning Text" xfId="21" builtinId="11" customBuiltin="1"/>
    <cellStyle name="日付" xfId="8"/>
    <cellStyle name="自動車" xfId="3"/>
  </cellStyles>
  <dxfs count="9"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4" formatCode="&quot;¥&quot;#,##0.00;&quot;¥&quot;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numFmt numFmtId="166" formatCode="yyyy/m/d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color theme="0"/>
      </font>
      <fill>
        <patternFill>
          <bgColor theme="3"/>
        </patternFill>
      </fill>
    </dxf>
    <dxf>
      <border>
        <horizontal style="thin">
          <color theme="3"/>
        </horizontal>
      </border>
    </dxf>
  </dxfs>
  <tableStyles count="1" defaultTableStyle="自動車修理トラッカー" defaultPivotStyle="PivotStyleLight16">
    <tableStyle name="自動車修理トラッカー" pivot="0" count="2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1700212</xdr:colOff>
      <xdr:row>0</xdr:row>
      <xdr:rowOff>9525</xdr:rowOff>
    </xdr:from>
    <xdr:to>
      <xdr:col>6</xdr:col>
      <xdr:colOff>9525</xdr:colOff>
      <xdr:row>3</xdr:row>
      <xdr:rowOff>493712</xdr:rowOff>
    </xdr:to>
    <xdr:pic>
      <xdr:nvPicPr>
        <xdr:cNvPr id="2" name="画像 1" descr="スポーツ カーの側面図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5962" y="9525"/>
          <a:ext cx="3767138" cy="172243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修理費" displayName="修理費" ref="B5:F10" totalsRowShown="0" headerRowDxfId="6" dataDxfId="5">
  <autoFilter ref="B5:F10"/>
  <tableColumns count="5">
    <tableColumn id="1" name="日付" dataDxfId="4"/>
    <tableColumn id="2" name="金額" dataDxfId="3"/>
    <tableColumn id="8" name="自動車" dataDxfId="2"/>
    <tableColumn id="3" name="場所" dataDxfId="1"/>
    <tableColumn id="4" name="説明" dataDxfId="0"/>
  </tableColumns>
  <tableStyleInfo name="自動車修理トラッカー" showFirstColumn="0" showLastColumn="0" showRowStripes="1" showColumnStripes="0"/>
  <extLst>
    <ext xmlns:x14="http://schemas.microsoft.com/office/spreadsheetml/2009/9/main" uri="{504A1905-F514-4f6f-8877-14C23A59335A}">
      <x14:table altTextSummary="この表に日付、金額、自動車、修理した場所、説明を入力します。"/>
    </ext>
  </extLst>
</table>
</file>

<file path=xl/theme/theme1.xml><?xml version="1.0" encoding="utf-8"?>
<a:theme xmlns:a="http://schemas.openxmlformats.org/drawingml/2006/main" name="Office Theme">
  <a:themeElements>
    <a:clrScheme name="Automotive Repair Tracker">
      <a:dk1>
        <a:sysClr val="windowText" lastClr="000000"/>
      </a:dk1>
      <a:lt1>
        <a:sysClr val="window" lastClr="FFFFFF"/>
      </a:lt1>
      <a:dk2>
        <a:srgbClr val="555550"/>
      </a:dk2>
      <a:lt2>
        <a:srgbClr val="F1F7E8"/>
      </a:lt2>
      <a:accent1>
        <a:srgbClr val="FF8F0E"/>
      </a:accent1>
      <a:accent2>
        <a:srgbClr val="8CBC36"/>
      </a:accent2>
      <a:accent3>
        <a:srgbClr val="2199AF"/>
      </a:accent3>
      <a:accent4>
        <a:srgbClr val="DF4F36"/>
      </a:accent4>
      <a:accent5>
        <a:srgbClr val="F1D433"/>
      </a:accent5>
      <a:accent6>
        <a:srgbClr val="A16097"/>
      </a:accent6>
      <a:hlink>
        <a:srgbClr val="2199AF"/>
      </a:hlink>
      <a:folHlink>
        <a:srgbClr val="A16097"/>
      </a:folHlink>
    </a:clrScheme>
    <a:fontScheme name="Automotive Repair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F10"/>
  <sheetViews>
    <sheetView showGridLines="0" tabSelected="1" zoomScaleNormal="100" workbookViewId="0"/>
  </sheetViews>
  <sheetFormatPr defaultRowHeight="30" customHeight="1"/>
  <cols>
    <col min="1" max="1" width="2.109375" style="2" customWidth="1"/>
    <col min="2" max="2" width="21.109375" style="2" customWidth="1"/>
    <col min="3" max="4" width="18.88671875" style="2" customWidth="1"/>
    <col min="5" max="5" width="30.33203125" style="2" customWidth="1"/>
    <col min="6" max="6" width="33.33203125" style="2" customWidth="1"/>
    <col min="7" max="7" width="2.77734375" style="2" customWidth="1"/>
    <col min="8" max="16384" width="8.88671875" style="2"/>
  </cols>
  <sheetData>
    <row r="1" spans="2:6" ht="39" customHeight="1">
      <c r="B1" s="1" t="s">
        <v>0</v>
      </c>
      <c r="C1" s="1"/>
      <c r="D1" s="1"/>
      <c r="E1" s="1"/>
    </row>
    <row r="2" spans="2:6" ht="39" customHeight="1">
      <c r="B2" s="3" t="s">
        <v>1</v>
      </c>
      <c r="C2" s="4">
        <f>IFERROR(SUM(修理費[金額]), "")</f>
        <v>4751.5099999999993</v>
      </c>
      <c r="D2" s="3"/>
      <c r="E2" s="3"/>
    </row>
    <row r="3" spans="2:6" ht="19.5" customHeight="1">
      <c r="B3" s="5" t="s">
        <v>18</v>
      </c>
      <c r="C3" s="6">
        <f>IFERROR(SUMIFS(修理費[金額],修理費[自動車],Vehicle_1_Name), "")</f>
        <v>4032.11</v>
      </c>
      <c r="D3" s="5" t="str">
        <f>Vehicle_1_Name&amp; " の値"</f>
        <v>自動車 1 の値</v>
      </c>
      <c r="E3" s="6">
        <v>14000</v>
      </c>
      <c r="F3" s="2" t="str">
        <f>Vehicle_1_Name</f>
        <v>自動車 1</v>
      </c>
    </row>
    <row r="4" spans="2:6" ht="39" customHeight="1">
      <c r="B4" s="7" t="s">
        <v>2</v>
      </c>
      <c r="C4" s="8">
        <f>IFERROR(SUMIFS(修理費[金額],修理費[自動車],Vehicle_2_Name), "")</f>
        <v>719.4</v>
      </c>
      <c r="D4" s="7" t="str">
        <f>Vehicle_2_Name&amp; " の値"</f>
        <v>自動車 2 の値</v>
      </c>
      <c r="E4" s="8">
        <v>7000</v>
      </c>
      <c r="F4" s="2" t="str">
        <f>Vehicle_2_Name</f>
        <v>自動車 2</v>
      </c>
    </row>
    <row r="5" spans="2:6" ht="19.5" customHeight="1">
      <c r="B5" s="2" t="s">
        <v>3</v>
      </c>
      <c r="C5" s="2" t="s">
        <v>4</v>
      </c>
      <c r="D5" s="2" t="s">
        <v>5</v>
      </c>
      <c r="E5" s="2" t="s">
        <v>8</v>
      </c>
      <c r="F5" s="2" t="s">
        <v>12</v>
      </c>
    </row>
    <row r="6" spans="2:6" ht="30" customHeight="1">
      <c r="B6" s="9">
        <f ca="1">TODAY()-800</f>
        <v>42480</v>
      </c>
      <c r="C6" s="10">
        <v>632.11</v>
      </c>
      <c r="D6" s="11" t="s">
        <v>6</v>
      </c>
      <c r="E6" s="2" t="s">
        <v>9</v>
      </c>
      <c r="F6" s="2" t="s">
        <v>13</v>
      </c>
    </row>
    <row r="7" spans="2:6" ht="30" customHeight="1">
      <c r="B7" s="9">
        <f ca="1">TODAY()-270</f>
        <v>43010</v>
      </c>
      <c r="C7" s="10">
        <v>389.87</v>
      </c>
      <c r="D7" s="11" t="s">
        <v>7</v>
      </c>
      <c r="E7" s="2" t="s">
        <v>10</v>
      </c>
      <c r="F7" s="2" t="s">
        <v>14</v>
      </c>
    </row>
    <row r="8" spans="2:6" ht="30" customHeight="1">
      <c r="B8" s="9">
        <f ca="1">TODAY()-400</f>
        <v>42880</v>
      </c>
      <c r="C8" s="10">
        <v>3400</v>
      </c>
      <c r="D8" s="11" t="s">
        <v>6</v>
      </c>
      <c r="E8" s="2" t="s">
        <v>11</v>
      </c>
      <c r="F8" s="2" t="s">
        <v>15</v>
      </c>
    </row>
    <row r="9" spans="2:6" ht="30" customHeight="1">
      <c r="B9" s="9">
        <f ca="1">TODAY()-90</f>
        <v>43190</v>
      </c>
      <c r="C9" s="10">
        <v>89.99</v>
      </c>
      <c r="D9" s="11" t="s">
        <v>7</v>
      </c>
      <c r="E9" s="2" t="s">
        <v>10</v>
      </c>
      <c r="F9" s="2" t="s">
        <v>16</v>
      </c>
    </row>
    <row r="10" spans="2:6" ht="30" customHeight="1">
      <c r="B10" s="9">
        <f ca="1">TODAY()</f>
        <v>43280</v>
      </c>
      <c r="C10" s="10">
        <v>239.54</v>
      </c>
      <c r="D10" s="11" t="s">
        <v>7</v>
      </c>
      <c r="E10" s="2" t="s">
        <v>9</v>
      </c>
      <c r="F10" s="2" t="s">
        <v>17</v>
      </c>
    </row>
  </sheetData>
  <phoneticPr fontId="1"/>
  <dataValidations count="17">
    <dataValidation allowBlank="1" showInputMessage="1" showErrorMessage="1" prompt="右のセルで総計が自動的に計算されます" sqref="B2"/>
    <dataValidation allowBlank="1" showInputMessage="1" showErrorMessage="1" prompt="このセルで総計が自動的に計算されます。" sqref="C2"/>
    <dataValidation allowBlank="1" showInputMessage="1" showErrorMessage="1" prompt="このセルの先頭に自動車 1 の名前を入力し、修理の表の自動車列で使用します。右のセルでは、自動車 1 の合計が自動的に更新されます。" sqref="B3"/>
    <dataValidation allowBlank="1" showInputMessage="1" showErrorMessage="1" prompt="このセルでは、自動車 1 の合計が自動的に更新されます。" sqref="C3"/>
    <dataValidation allowBlank="1" showInputMessage="1" showErrorMessage="1" prompt="このセルの先頭に自動車 2 の名前を入力し、修理の表の自動車列で使用します。右のセルでは、自動車 2 の合計が自動的に更新されます。" sqref="B4"/>
    <dataValidation allowBlank="1" showInputMessage="1" showErrorMessage="1" prompt="このセルでは、自動車 2 の合計が自動的に更新されます。" sqref="C4"/>
    <dataValidation allowBlank="1" showInputMessage="1" showErrorMessage="1" prompt="右のセルに自動車の値を入力します。自動車名は、セル B3 から自動的に更新されます。" sqref="D3"/>
    <dataValidation allowBlank="1" showInputMessage="1" showErrorMessage="1" prompt="このセルに自動車の値を入力します" sqref="E3:E4"/>
    <dataValidation allowBlank="1" showInputMessage="1" showErrorMessage="1" prompt="右のセルに自動車の値を入力します。自動車名は、セル B4 から自動的に更新されます。" sqref="D4"/>
    <dataValidation allowBlank="1" showInputMessage="1" showErrorMessage="1" prompt="この見出しの下にあるこの列に日付を入力します。見出しのフィルターを使用して、特定のエントリを検索します" sqref="B5"/>
    <dataValidation allowBlank="1" showInputMessage="1" showErrorMessage="1" prompt="この見出しの下にあるこの列に金額を入力します" sqref="C5"/>
    <dataValidation allowBlank="1" showInputMessage="1" showErrorMessage="1" prompt="この見出しの下にあるこの列で、一覧から自動車名を選択します。Alt キーを押しながら下方向キーを押してオプションを表示します。下方向キーで移動し、Enter キーを押して選択します" sqref="D5"/>
    <dataValidation allowBlank="1" showInputMessage="1" showErrorMessage="1" prompt="この見出しの下にあるこの列に修理した場所を入力します" sqref="E5"/>
    <dataValidation allowBlank="1" showInputMessage="1" showErrorMessage="1" prompt="この見出しの下にあるこの列に説明を入力します" sqref="F5"/>
    <dataValidation allowBlank="1" showInputMessage="1" showErrorMessage="1" prompt="このセルにはこのワークシートのタイトルを入力します。下のセルで総計と自動車の合計が自動的に計算されます" sqref="B1"/>
    <dataValidation allowBlank="1" showInputMessage="1" showErrorMessage="1" prompt="このブックでは、自動車修理トラッカーを作成します。セル E3 および E4 に車の値を入力し、表のセル B5 以降に修理の詳細を入力します。" sqref="A1"/>
    <dataValidation type="list" errorStyle="warning" allowBlank="1" showInputMessage="1" showErrorMessage="1" error="一覧から自動車名を選択します。[キャンセル] を選択した後、Alt キーを押しながら下方向キーを押してオプションを表示します。下方向キーで移動し、Enter キーを押して選択します" sqref="D6:D10">
      <formula1>$F$3:$F$4</formula1>
    </dataValidation>
  </dataValidations>
  <printOptions horizontalCentered="1"/>
  <pageMargins left="0.45" right="0.4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C2:C4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自動車修理トラッカー</vt:lpstr>
      <vt:lpstr>ColumnTitle1</vt:lpstr>
      <vt:lpstr>自動車修理トラッカー!Print_Titles</vt:lpstr>
      <vt:lpstr>RowTitleRegion1..C2</vt:lpstr>
      <vt:lpstr>RowTitleRegion2..C4</vt:lpstr>
      <vt:lpstr>RowTitleRegion3..E4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2018-06-29T11:40:06Z</dcterms:created>
  <dcterms:modified xsi:type="dcterms:W3CDTF">2018-06-29T11:40:06Z</dcterms:modified>
</cp:coreProperties>
</file>