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09"/>
  <workbookPr codeName="ThisWorkbook"/>
  <mc:AlternateContent xmlns:mc="http://schemas.openxmlformats.org/markup-compatibility/2006">
    <mc:Choice Requires="x15">
      <x15ac:absPath xmlns:x15ac="http://schemas.microsoft.com/office/spreadsheetml/2010/11/ac" url="C:\MIC_060\Template\HOAllSep\Excel\"/>
    </mc:Choice>
  </mc:AlternateContent>
  <bookViews>
    <workbookView xWindow="480" yWindow="45" windowWidth="19020" windowHeight="4545"/>
  </bookViews>
  <sheets>
    <sheet name="経費明細書" sheetId="1" r:id="rId1"/>
  </sheets>
  <definedNames>
    <definedName name="マイレージレート">経費明細書!$C$7</definedName>
    <definedName name="週末">経費明細書!$C$6</definedName>
  </definedNames>
  <calcPr calcId="152511"/>
</workbook>
</file>

<file path=xl/calcChain.xml><?xml version="1.0" encoding="utf-8"?>
<calcChain xmlns="http://schemas.openxmlformats.org/spreadsheetml/2006/main">
  <c r="I9" i="1" l="1"/>
  <c r="H9" i="1"/>
  <c r="G9" i="1"/>
  <c r="F9" i="1"/>
  <c r="E9" i="1"/>
  <c r="C9" i="1"/>
  <c r="D9" i="1"/>
  <c r="J21" i="1" l="1"/>
  <c r="J22" i="1"/>
  <c r="J23" i="1"/>
  <c r="J24" i="1"/>
  <c r="D12" i="1"/>
  <c r="D18" i="1" s="1"/>
  <c r="E12" i="1"/>
  <c r="F12" i="1"/>
  <c r="F18" i="1" s="1"/>
  <c r="F37" i="1" s="1"/>
  <c r="G12" i="1"/>
  <c r="G18" i="1" s="1"/>
  <c r="H12" i="1"/>
  <c r="H18" i="1" s="1"/>
  <c r="I12" i="1"/>
  <c r="D26" i="1"/>
  <c r="D27" i="1" s="1"/>
  <c r="E26" i="1"/>
  <c r="E27" i="1" s="1"/>
  <c r="F26" i="1"/>
  <c r="F27" i="1" s="1"/>
  <c r="G26" i="1"/>
  <c r="G27" i="1" s="1"/>
  <c r="H26" i="1"/>
  <c r="H27" i="1" s="1"/>
  <c r="I26" i="1"/>
  <c r="I27" i="1" s="1"/>
  <c r="D35" i="1"/>
  <c r="D37" i="1" s="1"/>
  <c r="E35" i="1"/>
  <c r="E37" i="1" s="1"/>
  <c r="F35" i="1"/>
  <c r="G35" i="1"/>
  <c r="G37" i="1" s="1"/>
  <c r="H35" i="1"/>
  <c r="H37" i="1" s="1"/>
  <c r="I35" i="1"/>
  <c r="C35" i="1"/>
  <c r="C26" i="1"/>
  <c r="C27" i="1" s="1"/>
  <c r="C25" i="1"/>
  <c r="J25" i="1" s="1"/>
  <c r="J11" i="1"/>
  <c r="J13" i="1"/>
  <c r="J14" i="1"/>
  <c r="J15" i="1"/>
  <c r="J16" i="1"/>
  <c r="J17" i="1"/>
  <c r="I18" i="1"/>
  <c r="C12" i="1"/>
  <c r="C18" i="1" s="1"/>
  <c r="J34" i="1"/>
  <c r="J33" i="1"/>
  <c r="J32" i="1"/>
  <c r="J31" i="1"/>
  <c r="J30" i="1"/>
  <c r="J26" i="1" l="1"/>
  <c r="I37" i="1"/>
  <c r="C37" i="1"/>
  <c r="J35" i="1"/>
  <c r="J27" i="1"/>
  <c r="I10" i="1"/>
  <c r="H10" i="1"/>
  <c r="G10" i="1"/>
  <c r="F10" i="1"/>
  <c r="E10" i="1"/>
  <c r="D10" i="1"/>
  <c r="C10" i="1"/>
  <c r="J12" i="1" l="1"/>
  <c r="J18" i="1" s="1"/>
  <c r="J37" i="1" s="1"/>
  <c r="J40" i="1" l="1"/>
  <c r="J44" i="1" s="1"/>
</calcChain>
</file>

<file path=xl/sharedStrings.xml><?xml version="1.0" encoding="utf-8"?>
<sst xmlns="http://schemas.openxmlformats.org/spreadsheetml/2006/main" count="41" uniqueCount="38">
  <si>
    <t>会社名</t>
  </si>
  <si>
    <t>経費明細書</t>
  </si>
  <si>
    <t>販売</t>
  </si>
  <si>
    <t>交通費</t>
  </si>
  <si>
    <t>走行マイル数</t>
  </si>
  <si>
    <t>マイルの払い戻し</t>
  </si>
  <si>
    <t>駐車料金と通行料金</t>
  </si>
  <si>
    <t>レンタカー</t>
  </si>
  <si>
    <t>航空運賃</t>
  </si>
  <si>
    <t>合計</t>
  </si>
  <si>
    <t>宿泊費と食費</t>
  </si>
  <si>
    <t>宿泊費</t>
  </si>
  <si>
    <t>朝食</t>
  </si>
  <si>
    <t>ランチ</t>
  </si>
  <si>
    <t>外食</t>
  </si>
  <si>
    <t>軽食</t>
  </si>
  <si>
    <t>食費の小計</t>
  </si>
  <si>
    <t>その他</t>
  </si>
  <si>
    <t>備品</t>
  </si>
  <si>
    <t>総計</t>
  </si>
  <si>
    <t>総支出</t>
  </si>
  <si>
    <t>借入金</t>
  </si>
  <si>
    <t>払い戻し金額の合計</t>
  </si>
  <si>
    <t>すべての領収書を添付してください。</t>
  </si>
  <si>
    <t>社員名:</t>
  </si>
  <si>
    <t>小川 さよ子</t>
  </si>
  <si>
    <t>承認者:</t>
  </si>
  <si>
    <t>部署:</t>
  </si>
  <si>
    <t>週の最終日:</t>
  </si>
  <si>
    <t>日付:</t>
  </si>
  <si>
    <t>マイレージ レート:</t>
  </si>
  <si>
    <t>タクシー/リムジン</t>
  </si>
  <si>
    <t>その他 (鉄道またはバス)</t>
  </si>
  <si>
    <t>備品/用品</t>
  </si>
  <si>
    <t>電話、FAX、インターネット</t>
  </si>
  <si>
    <t>その他*</t>
  </si>
  <si>
    <t>交際費*</t>
  </si>
  <si>
    <t>* "交際費" および "その他" の項目の業務目的: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</si>
</sst>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&quot;¥&quot;#,##0;[Red]&quot;¥&quot;\-#,##0"/>
    <numFmt numFmtId="177" formatCode="&quot;¥&quot;#,##0.00;[Red]&quot;¥&quot;\-#,##0.00"/>
    <numFmt numFmtId="178" formatCode="&quot;$&quot;#,##0.00_);\(&quot;$&quot;#,##0.00\)"/>
    <numFmt numFmtId="179" formatCode="dddd"/>
    <numFmt numFmtId="180" formatCode="yyyy&quot;年&quot;\ m&quot;月&quot;\ d&quot;日&quot;"/>
  </numFmts>
  <fonts count="22" x14ac:knownFonts="1">
    <font>
      <sz val="9"/>
      <color theme="3"/>
      <name val="Arial"/>
      <family val="2"/>
      <scheme val="minor"/>
    </font>
    <font>
      <sz val="8"/>
      <color theme="1" tint="0.14996795556505021"/>
      <name val="Arial"/>
      <family val="2"/>
      <scheme val="minor"/>
    </font>
    <font>
      <b/>
      <sz val="17"/>
      <color theme="0"/>
      <name val="Bookman Old Style"/>
      <family val="2"/>
      <scheme val="major"/>
    </font>
    <font>
      <b/>
      <sz val="9"/>
      <color theme="0"/>
      <name val="Bookman Old Style"/>
      <family val="1"/>
      <scheme val="major"/>
    </font>
    <font>
      <sz val="8"/>
      <color theme="3" tint="0.39994506668294322"/>
      <name val="Bookman Old Style"/>
      <family val="1"/>
      <scheme val="major"/>
    </font>
    <font>
      <sz val="8"/>
      <color theme="0"/>
      <name val="Arial"/>
      <family val="2"/>
      <scheme val="minor"/>
    </font>
    <font>
      <i/>
      <sz val="8"/>
      <color theme="1" tint="0.499984740745262"/>
      <name val="Arial"/>
      <family val="2"/>
      <scheme val="minor"/>
    </font>
    <font>
      <sz val="36"/>
      <color theme="3" tint="0.39994506668294322"/>
      <name val="Bookman Old Style"/>
      <family val="1"/>
      <scheme val="major"/>
    </font>
    <font>
      <b/>
      <sz val="10"/>
      <color theme="0" tint="-0.499984740745262"/>
      <name val="Arial"/>
      <family val="2"/>
      <scheme val="minor"/>
    </font>
    <font>
      <b/>
      <sz val="10"/>
      <color theme="3" tint="0.39994506668294322"/>
      <name val="Bookman Old Style"/>
      <family val="1"/>
      <scheme val="major"/>
    </font>
    <font>
      <sz val="6"/>
      <name val="ＭＳ Ｐゴシック"/>
      <family val="3"/>
      <charset val="128"/>
      <scheme val="minor"/>
    </font>
    <font>
      <sz val="9"/>
      <color theme="3"/>
      <name val="Arial"/>
      <family val="2"/>
      <scheme val="minor"/>
    </font>
    <font>
      <b/>
      <sz val="17"/>
      <color theme="0"/>
      <name val="Meiryo UI"/>
      <family val="3"/>
      <charset val="128"/>
    </font>
    <font>
      <sz val="36"/>
      <color theme="3" tint="0.39994506668294322"/>
      <name val="Meiryo UI"/>
      <family val="3"/>
      <charset val="128"/>
    </font>
    <font>
      <sz val="9"/>
      <color theme="3"/>
      <name val="Meiryo UI"/>
      <family val="3"/>
      <charset val="128"/>
    </font>
    <font>
      <sz val="9"/>
      <color theme="3" tint="0.39997558519241921"/>
      <name val="Meiryo UI"/>
      <family val="3"/>
      <charset val="128"/>
    </font>
    <font>
      <b/>
      <sz val="10"/>
      <color theme="0" tint="-0.499984740745262"/>
      <name val="Meiryo UI"/>
      <family val="3"/>
      <charset val="128"/>
    </font>
    <font>
      <sz val="8"/>
      <color theme="0"/>
      <name val="Meiryo UI"/>
      <family val="3"/>
      <charset val="128"/>
    </font>
    <font>
      <b/>
      <sz val="10"/>
      <color theme="3" tint="0.39994506668294322"/>
      <name val="Meiryo UI"/>
      <family val="3"/>
      <charset val="128"/>
    </font>
    <font>
      <sz val="8"/>
      <color theme="3" tint="0.39994506668294322"/>
      <name val="Meiryo UI"/>
      <family val="3"/>
      <charset val="128"/>
    </font>
    <font>
      <b/>
      <sz val="9"/>
      <color theme="0"/>
      <name val="Meiryo UI"/>
      <family val="3"/>
      <charset val="128"/>
    </font>
    <font>
      <i/>
      <sz val="8"/>
      <color theme="1" tint="0.499984740745262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3" tint="0.39994506668294322"/>
      </bottom>
      <diagonal/>
    </border>
    <border>
      <left/>
      <right/>
      <top style="thin">
        <color theme="4"/>
      </top>
      <bottom/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/>
      </right>
      <top style="thin">
        <color theme="4"/>
      </top>
      <bottom/>
      <diagonal/>
    </border>
    <border>
      <left style="thin">
        <color theme="0"/>
      </left>
      <right style="thin">
        <color theme="0"/>
      </right>
      <top style="thin">
        <color theme="4"/>
      </top>
      <bottom/>
      <diagonal/>
    </border>
    <border>
      <left style="thin">
        <color theme="0"/>
      </left>
      <right/>
      <top style="thin">
        <color theme="4"/>
      </top>
      <bottom/>
      <diagonal/>
    </border>
  </borders>
  <cellStyleXfs count="11">
    <xf numFmtId="0" fontId="0" fillId="0" borderId="0" applyNumberFormat="0" applyFill="0" applyBorder="0" applyProtection="0">
      <alignment vertical="center"/>
    </xf>
    <xf numFmtId="0" fontId="2" fillId="4" borderId="0" applyNumberFormat="0" applyBorder="0" applyProtection="0">
      <alignment horizontal="left" vertical="center" indent="1"/>
    </xf>
    <xf numFmtId="0" fontId="8" fillId="0" borderId="0" applyNumberFormat="0" applyFill="0" applyBorder="0" applyProtection="0">
      <alignment horizontal="left" vertical="center"/>
    </xf>
    <xf numFmtId="178" fontId="3" fillId="2" borderId="2" applyProtection="0">
      <alignment vertical="center"/>
    </xf>
    <xf numFmtId="0" fontId="1" fillId="3" borderId="0" applyNumberFormat="0" applyFon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Alignment="0" applyProtection="0"/>
    <xf numFmtId="0" fontId="9" fillId="0" borderId="0" applyNumberFormat="0" applyFill="0" applyBorder="0" applyProtection="0">
      <alignment vertical="center"/>
    </xf>
    <xf numFmtId="0" fontId="5" fillId="4" borderId="0" applyNumberFormat="0" applyAlignment="0" applyProtection="0"/>
    <xf numFmtId="0" fontId="4" fillId="3" borderId="3" applyNumberFormat="0" applyAlignment="0" applyProtection="0"/>
    <xf numFmtId="176" fontId="1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2" fillId="4" borderId="0" xfId="1" applyFont="1" applyAlignment="1">
      <alignment horizontal="left" vertical="center" indent="1"/>
    </xf>
    <xf numFmtId="0" fontId="12" fillId="4" borderId="0" xfId="1" applyFont="1">
      <alignment horizontal="left" vertical="center" indent="1"/>
    </xf>
    <xf numFmtId="0" fontId="12" fillId="0" borderId="0" xfId="1" applyFont="1" applyFill="1">
      <alignment horizontal="left" vertical="center" indent="1"/>
    </xf>
    <xf numFmtId="0" fontId="13" fillId="0" borderId="0" xfId="6" applyFont="1"/>
    <xf numFmtId="0" fontId="14" fillId="0" borderId="0" xfId="0" applyFont="1">
      <alignment vertical="center"/>
    </xf>
    <xf numFmtId="0" fontId="15" fillId="0" borderId="0" xfId="0" applyFont="1" applyAlignment="1">
      <alignment horizontal="right" vertical="center"/>
    </xf>
    <xf numFmtId="0" fontId="16" fillId="0" borderId="0" xfId="2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4" fillId="0" borderId="1" xfId="0" applyFont="1" applyBorder="1">
      <alignment vertical="center"/>
    </xf>
    <xf numFmtId="179" fontId="17" fillId="4" borderId="0" xfId="8" applyNumberFormat="1" applyFont="1" applyAlignment="1">
      <alignment horizontal="center" vertical="center"/>
    </xf>
    <xf numFmtId="0" fontId="18" fillId="0" borderId="0" xfId="7" applyFont="1">
      <alignment vertical="center"/>
    </xf>
    <xf numFmtId="0" fontId="18" fillId="0" borderId="0" xfId="7" applyFont="1" applyAlignment="1">
      <alignment horizontal="right" vertical="center"/>
    </xf>
    <xf numFmtId="0" fontId="14" fillId="0" borderId="0" xfId="0" applyFont="1" applyFill="1" applyBorder="1" applyAlignment="1">
      <alignment horizontal="left" vertical="center" indent="1"/>
    </xf>
    <xf numFmtId="37" fontId="14" fillId="0" borderId="0" xfId="0" applyNumberFormat="1" applyFont="1" applyFill="1" applyBorder="1">
      <alignment vertical="center"/>
    </xf>
    <xf numFmtId="37" fontId="14" fillId="0" borderId="0" xfId="0" applyNumberFormat="1" applyFont="1">
      <alignment vertical="center"/>
    </xf>
    <xf numFmtId="176" fontId="14" fillId="0" borderId="0" xfId="10" applyFont="1" applyFill="1" applyBorder="1" applyAlignment="1"/>
    <xf numFmtId="176" fontId="14" fillId="0" borderId="0" xfId="10" applyFont="1">
      <alignment vertical="center"/>
    </xf>
    <xf numFmtId="178" fontId="20" fillId="2" borderId="2" xfId="0" applyNumberFormat="1" applyFont="1" applyFill="1" applyBorder="1" applyAlignment="1">
      <alignment horizontal="left" vertical="center" indent="1"/>
    </xf>
    <xf numFmtId="176" fontId="20" fillId="2" borderId="2" xfId="10" applyFont="1" applyFill="1" applyBorder="1" applyAlignment="1">
      <alignment vertical="center"/>
    </xf>
    <xf numFmtId="176" fontId="14" fillId="0" borderId="0" xfId="10" applyFont="1" applyFill="1" applyBorder="1" applyAlignment="1">
      <alignment vertical="center"/>
    </xf>
    <xf numFmtId="178" fontId="20" fillId="2" borderId="12" xfId="3" applyFont="1" applyBorder="1" applyAlignment="1">
      <alignment horizontal="left" vertical="center" indent="1"/>
    </xf>
    <xf numFmtId="176" fontId="20" fillId="2" borderId="12" xfId="10" applyFont="1" applyFill="1" applyBorder="1">
      <alignment vertical="center"/>
    </xf>
    <xf numFmtId="176" fontId="20" fillId="2" borderId="13" xfId="10" applyFont="1" applyFill="1" applyBorder="1">
      <alignment vertical="center"/>
    </xf>
    <xf numFmtId="176" fontId="20" fillId="2" borderId="14" xfId="10" applyFont="1" applyFill="1" applyBorder="1">
      <alignment vertical="center"/>
    </xf>
    <xf numFmtId="0" fontId="21" fillId="0" borderId="4" xfId="5" applyFont="1" applyBorder="1">
      <alignment vertical="center"/>
    </xf>
    <xf numFmtId="0" fontId="14" fillId="0" borderId="5" xfId="0" applyFont="1" applyBorder="1">
      <alignment vertical="center"/>
    </xf>
    <xf numFmtId="0" fontId="14" fillId="0" borderId="6" xfId="0" applyFont="1" applyBorder="1">
      <alignment vertical="center"/>
    </xf>
    <xf numFmtId="178" fontId="20" fillId="2" borderId="2" xfId="3" applyFont="1">
      <alignment vertical="center"/>
    </xf>
    <xf numFmtId="177" fontId="20" fillId="2" borderId="13" xfId="3" applyNumberFormat="1" applyFont="1" applyBorder="1">
      <alignment vertical="center"/>
    </xf>
    <xf numFmtId="0" fontId="21" fillId="0" borderId="0" xfId="5" applyFont="1" applyAlignment="1">
      <alignment horizontal="right" vertical="center"/>
    </xf>
    <xf numFmtId="176" fontId="16" fillId="0" borderId="0" xfId="1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7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4" fillId="0" borderId="8" xfId="0" applyFont="1" applyBorder="1" applyAlignment="1">
      <alignment horizontal="left" vertical="top"/>
    </xf>
    <xf numFmtId="0" fontId="14" fillId="0" borderId="9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14" fillId="0" borderId="11" xfId="0" applyFont="1" applyBorder="1" applyAlignment="1">
      <alignment horizontal="left" vertical="top"/>
    </xf>
    <xf numFmtId="180" fontId="16" fillId="0" borderId="0" xfId="2" applyNumberFormat="1" applyFont="1" applyAlignment="1">
      <alignment horizontal="left" vertical="center"/>
    </xf>
    <xf numFmtId="180" fontId="19" fillId="3" borderId="3" xfId="9" applyNumberFormat="1" applyFont="1" applyAlignment="1">
      <alignment horizontal="center" vertical="center"/>
    </xf>
  </cellXfs>
  <cellStyles count="11">
    <cellStyle name="Do Not Type" xfId="4"/>
    <cellStyle name="Input Custom" xfId="2"/>
    <cellStyle name="Instructions" xfId="5"/>
    <cellStyle name="Table Totals" xfId="3"/>
    <cellStyle name="タイトル" xfId="1" builtinId="15" customBuiltin="1"/>
    <cellStyle name="見出し 1" xfId="6" builtinId="16" customBuiltin="1"/>
    <cellStyle name="見出し 2" xfId="7" builtinId="17" customBuiltin="1"/>
    <cellStyle name="見出し 3" xfId="8" builtinId="18" customBuiltin="1"/>
    <cellStyle name="見出し 4" xfId="9" builtinId="19" customBuiltin="1"/>
    <cellStyle name="通貨" xfId="10" builtinId="7"/>
    <cellStyle name="標準" xfId="0" builtinId="0" customBuiltin="1"/>
  </cellStyles>
  <dxfs count="66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Meiryo UI"/>
        <scheme val="none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name val="Meiryo UI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Meiryo UI"/>
        <scheme val="none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name val="Meiryo UI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Meiryo UI"/>
        <scheme val="none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name val="Meiryo UI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Meiryo UI"/>
        <scheme val="none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name val="Meiryo UI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Meiryo UI"/>
        <scheme val="none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name val="Meiryo UI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Meiryo UI"/>
        <scheme val="none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name val="Meiryo UI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Meiryo UI"/>
        <scheme val="none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name val="Meiryo UI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Meiryo UI"/>
        <scheme val="none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name val="Meiryo UI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Meiryo UI"/>
        <scheme val="none"/>
      </font>
      <numFmt numFmtId="178" formatCode="&quot;$&quot;#,##0.00_);\(&quot;$&quot;#,##0.00\)"/>
      <fill>
        <patternFill patternType="solid">
          <fgColor indexed="64"/>
          <bgColor theme="4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name val="Meiryo UI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eiryo UI"/>
        <scheme val="none"/>
      </font>
    </dxf>
    <dxf>
      <font>
        <strike val="0"/>
        <outline val="0"/>
        <shadow val="0"/>
        <u val="none"/>
        <vertAlign val="baseline"/>
        <name val="Meiryo UI"/>
        <scheme val="none"/>
      </font>
    </dxf>
    <dxf>
      <font>
        <strike val="0"/>
        <outline val="0"/>
        <shadow val="0"/>
        <u val="none"/>
        <vertAlign val="baseline"/>
        <name val="Meiryo U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Meiryo UI"/>
        <scheme val="none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name val="Meiryo UI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Meiryo UI"/>
        <scheme val="none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name val="Meiryo UI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Meiryo UI"/>
        <scheme val="none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name val="Meiryo UI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Meiryo UI"/>
        <scheme val="none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name val="Meiryo UI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Meiryo UI"/>
        <scheme val="none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name val="Meiryo UI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Meiryo UI"/>
        <scheme val="none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name val="Meiryo UI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Meiryo UI"/>
        <scheme val="none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name val="Meiryo UI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Meiryo UI"/>
        <scheme val="none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name val="Meiryo UI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Meiryo UI"/>
        <scheme val="none"/>
      </font>
      <numFmt numFmtId="178" formatCode="&quot;$&quot;#,##0.00_);\(&quot;$&quot;#,##0.00\)"/>
      <fill>
        <patternFill patternType="solid">
          <fgColor indexed="64"/>
          <bgColor theme="4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name val="Meiryo UI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eiryo UI"/>
        <scheme val="none"/>
      </font>
    </dxf>
    <dxf>
      <font>
        <strike val="0"/>
        <outline val="0"/>
        <shadow val="0"/>
        <u val="none"/>
        <vertAlign val="baseline"/>
        <name val="Meiryo UI"/>
        <scheme val="none"/>
      </font>
    </dxf>
    <dxf>
      <font>
        <strike val="0"/>
        <outline val="0"/>
        <shadow val="0"/>
        <u val="none"/>
        <vertAlign val="baseline"/>
        <name val="Meiryo U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Meiryo UI"/>
        <scheme val="none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name val="Meiryo UI"/>
        <scheme val="none"/>
      </font>
      <numFmt numFmtId="178" formatCode="&quot;$&quot;#,##0.00_);\(&quot;$&quot;#,##0.0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Meiryo UI"/>
        <scheme val="none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name val="Meiryo U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Meiryo UI"/>
        <scheme val="none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name val="Meiryo U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Meiryo UI"/>
        <scheme val="none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name val="Meiryo U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Meiryo UI"/>
        <scheme val="none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name val="Meiryo UI"/>
        <scheme val="none"/>
      </font>
    </dxf>
    <dxf>
      <font>
        <strike val="0"/>
        <outline val="0"/>
        <shadow val="0"/>
        <u val="none"/>
        <vertAlign val="baseline"/>
        <name val="Meiryo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Meiryo UI"/>
        <scheme val="none"/>
      </font>
      <numFmt numFmtId="178" formatCode="&quot;$&quot;#,##0.00_);\(&quot;$&quot;#,##0.0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Meiryo UI"/>
        <scheme val="none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name val="Meiryo U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Meiryo UI"/>
        <scheme val="none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name val="Meiryo U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Meiryo UI"/>
        <scheme val="none"/>
      </font>
      <numFmt numFmtId="178" formatCode="&quot;$&quot;#,##0.00_);\(&quot;$&quot;#,##0.00\)"/>
      <fill>
        <patternFill patternType="solid">
          <fgColor indexed="64"/>
          <bgColor theme="4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name val="Meiryo UI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eiryo UI"/>
        <scheme val="none"/>
      </font>
    </dxf>
    <dxf>
      <font>
        <strike val="0"/>
        <outline val="0"/>
        <shadow val="0"/>
        <u val="none"/>
        <vertAlign val="baseline"/>
        <name val="Meiryo UI"/>
        <scheme val="none"/>
      </font>
    </dxf>
    <dxf>
      <font>
        <strike val="0"/>
        <outline val="0"/>
        <shadow val="0"/>
        <u val="none"/>
        <vertAlign val="baseline"/>
        <name val="Meiryo UI"/>
        <scheme val="none"/>
      </font>
    </dxf>
    <dxf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theme="4"/>
        </patternFill>
      </fill>
      <border>
        <top style="thin">
          <color theme="0" tint="-0.24994659260841701"/>
        </top>
      </border>
    </dxf>
    <dxf>
      <font>
        <color theme="1" tint="0.34998626667073579"/>
      </font>
      <border>
        <left style="thin">
          <color theme="3" tint="0.59996337778862885"/>
        </left>
        <right/>
        <top style="thin">
          <color theme="3" tint="0.59996337778862885"/>
        </top>
        <bottom/>
        <vertical style="thin">
          <color theme="3" tint="0.59996337778862885"/>
        </vertical>
        <horizontal style="dotted">
          <color theme="3" tint="0.59996337778862885"/>
        </horizontal>
      </border>
    </dxf>
  </dxfs>
  <tableStyles count="1" defaultTableStyle="Expense Report" defaultPivotStyle="PivotStyleLight15">
    <tableStyle name="Expense Report" pivot="0" count="3">
      <tableStyleElement type="wholeTable" dxfId="65"/>
      <tableStyleElement type="totalRow" dxfId="64"/>
      <tableStyleElement type="lastColumn" dxfId="6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交通費" displayName="交通費" ref="B11:J18" headerRowCount="0" totalsRowCount="1" headerRowDxfId="62" dataDxfId="61" totalsRowDxfId="60">
  <tableColumns count="9">
    <tableColumn id="1" name="Transportation" totalsRowLabel="合計" dataDxfId="59" totalsRowDxfId="58"/>
    <tableColumn id="11" name="Day 1" totalsRowFunction="custom" dataDxfId="57" totalsRowDxfId="56" dataCellStyle="通貨">
      <totalsRowFormula>SUBTOTAL(109,C12:C17)</totalsRowFormula>
    </tableColumn>
    <tableColumn id="12" name="Day 2" totalsRowFunction="custom" dataDxfId="55" totalsRowDxfId="54" dataCellStyle="通貨">
      <totalsRowFormula>SUBTOTAL(109,D12:D17)</totalsRowFormula>
    </tableColumn>
    <tableColumn id="17" name="Day 3" dataDxfId="53" totalsRowDxfId="52" dataCellStyle="通貨"/>
    <tableColumn id="13" name="Day 4" totalsRowFunction="custom" dataDxfId="51" totalsRowDxfId="50" dataCellStyle="通貨">
      <totalsRowFormula>SUBTOTAL(109,F12:F17)</totalsRowFormula>
    </tableColumn>
    <tableColumn id="14" name="Day 5" totalsRowFunction="custom" dataDxfId="49" totalsRowDxfId="48" dataCellStyle="通貨">
      <totalsRowFormula>SUBTOTAL(109,G12:G17)</totalsRowFormula>
    </tableColumn>
    <tableColumn id="15" name="Day 6" totalsRowFunction="custom" dataDxfId="47" totalsRowDxfId="46" dataCellStyle="通貨">
      <totalsRowFormula>SUBTOTAL(109,H12:H17)</totalsRowFormula>
    </tableColumn>
    <tableColumn id="16" name="Day 7" totalsRowFunction="custom" dataDxfId="45" totalsRowDxfId="44" dataCellStyle="通貨">
      <totalsRowFormula>SUBTOTAL(109,I12:I17)</totalsRowFormula>
    </tableColumn>
    <tableColumn id="9" name="Total" totalsRowFunction="custom" dataDxfId="43" totalsRowDxfId="42" dataCellStyle="通貨">
      <calculatedColumnFormula>SUM(交通費[[#This Row],[Day 1]:[Day 7]])</calculatedColumnFormula>
      <totalsRowFormula>SUM(J12:J17)</totalsRowFormula>
    </tableColumn>
  </tableColumns>
  <tableStyleInfo name="Expense Report" showFirstColumn="0" showLastColumn="1" showRowStripes="1" showColumnStripes="0"/>
  <extLst>
    <ext xmlns:x14="http://schemas.microsoft.com/office/spreadsheetml/2009/9/main" uri="{504A1905-F514-4f6f-8877-14C23A59335A}">
      <x14:table altText="交通" altTextSummary="経費対象の週の各日の交通費のリストです。"/>
    </ext>
  </extLst>
</table>
</file>

<file path=xl/tables/table2.xml><?xml version="1.0" encoding="utf-8"?>
<table xmlns="http://schemas.openxmlformats.org/spreadsheetml/2006/main" id="2" name="宿泊費と食費" displayName="宿泊費と食費" ref="B21:J27" headerRowCount="0" totalsRowCount="1" headerRowDxfId="41" dataDxfId="40" totalsRowDxfId="39">
  <tableColumns count="9">
    <tableColumn id="1" name="Lodging &amp; Meals" totalsRowLabel="合計" dataDxfId="38" totalsRowDxfId="37"/>
    <tableColumn id="11" name="Day 1" totalsRowFunction="custom" dataDxfId="36" totalsRowDxfId="35" dataCellStyle="通貨">
      <totalsRowFormula>SUBTOTAL(109,C21,C26)</totalsRowFormula>
    </tableColumn>
    <tableColumn id="14" name="Day 2" totalsRowFunction="custom" dataDxfId="34" totalsRowDxfId="33" dataCellStyle="通貨">
      <totalsRowFormula>SUBTOTAL(109,D21,D26)</totalsRowFormula>
    </tableColumn>
    <tableColumn id="13" name="Day 3" totalsRowFunction="custom" dataDxfId="32" totalsRowDxfId="31" dataCellStyle="通貨">
      <totalsRowFormula>SUBTOTAL(109,E21,E26)</totalsRowFormula>
    </tableColumn>
    <tableColumn id="17" name="Day 4" totalsRowFunction="custom" dataDxfId="30" totalsRowDxfId="29" dataCellStyle="通貨">
      <totalsRowFormula>SUBTOTAL(109,F21,F26)</totalsRowFormula>
    </tableColumn>
    <tableColumn id="16" name="Day 5" totalsRowFunction="custom" dataDxfId="28" totalsRowDxfId="27" dataCellStyle="通貨">
      <totalsRowFormula>SUBTOTAL(109,G21,G26)</totalsRowFormula>
    </tableColumn>
    <tableColumn id="15" name="Day 6" totalsRowFunction="custom" dataDxfId="26" totalsRowDxfId="25" dataCellStyle="通貨">
      <totalsRowFormula>SUBTOTAL(109,H21,H26)</totalsRowFormula>
    </tableColumn>
    <tableColumn id="12" name="Day 7" totalsRowFunction="custom" dataDxfId="24" totalsRowDxfId="23" dataCellStyle="通貨">
      <totalsRowFormula>SUBTOTAL(109,I21,I26)</totalsRowFormula>
    </tableColumn>
    <tableColumn id="9" name="Total" totalsRowFunction="custom" dataDxfId="22" totalsRowDxfId="21" dataCellStyle="通貨">
      <calculatedColumnFormula>SUM(宿泊費と食費[[#This Row],[Day 1]:[Day 7]])</calculatedColumnFormula>
      <totalsRowFormula>SUBTOTAL(109,J21,J26)</totalsRowFormula>
    </tableColumn>
  </tableColumns>
  <tableStyleInfo name="Expense Report" showFirstColumn="0" showLastColumn="1" showRowStripes="1" showColumnStripes="0"/>
  <extLst>
    <ext xmlns:x14="http://schemas.microsoft.com/office/spreadsheetml/2009/9/main" uri="{504A1905-F514-4f6f-8877-14C23A59335A}">
      <x14:table altText="宿泊費と食費" altTextSummary="経費対象の週の各日の交通費のリストです。"/>
    </ext>
  </extLst>
</table>
</file>

<file path=xl/tables/table3.xml><?xml version="1.0" encoding="utf-8"?>
<table xmlns="http://schemas.openxmlformats.org/spreadsheetml/2006/main" id="3" name="その他" displayName="その他" ref="B30:J35" headerRowCount="0" totalsRowCount="1" headerRowDxfId="20" dataDxfId="19" totalsRowDxfId="18">
  <tableColumns count="9">
    <tableColumn id="1" name="Miscellaneous" totalsRowLabel="合計" dataDxfId="17" totalsRowDxfId="16"/>
    <tableColumn id="2" name="Day 1" totalsRowFunction="sum" dataDxfId="15" totalsRowDxfId="14" dataCellStyle="通貨"/>
    <tableColumn id="3" name="Day 2" totalsRowFunction="sum" dataDxfId="13" totalsRowDxfId="12" dataCellStyle="通貨"/>
    <tableColumn id="4" name="Day 3" totalsRowFunction="sum" dataDxfId="11" totalsRowDxfId="10" dataCellStyle="通貨"/>
    <tableColumn id="5" name="Day 4" totalsRowFunction="sum" dataDxfId="9" totalsRowDxfId="8" dataCellStyle="通貨"/>
    <tableColumn id="6" name="Day 5" totalsRowFunction="sum" dataDxfId="7" totalsRowDxfId="6" dataCellStyle="通貨"/>
    <tableColumn id="7" name="Day 6" totalsRowFunction="sum" dataDxfId="5" totalsRowDxfId="4" dataCellStyle="通貨"/>
    <tableColumn id="8" name="Day 7" totalsRowFunction="sum" dataDxfId="3" totalsRowDxfId="2" dataCellStyle="通貨"/>
    <tableColumn id="9" name="Total" totalsRowFunction="sum" dataDxfId="1" totalsRowDxfId="0" dataCellStyle="通貨">
      <calculatedColumnFormula>SUM(その他[[#This Row],[Day 1]:[Day 7]])</calculatedColumnFormula>
    </tableColumn>
  </tableColumns>
  <tableStyleInfo name="Expense Report" showFirstColumn="0" showLastColumn="1" showRowStripes="1" showColumnStripes="0"/>
  <extLst>
    <ext xmlns:x14="http://schemas.microsoft.com/office/spreadsheetml/2009/9/main" uri="{504A1905-F514-4f6f-8877-14C23A59335A}">
      <x14:table altText="その他の経費" altTextSummary="経費対象の週の各日のその他の経費のリストです。"/>
    </ext>
  </extLst>
</table>
</file>

<file path=xl/theme/theme1.xml><?xml version="1.0" encoding="utf-8"?>
<a:theme xmlns:a="http://schemas.openxmlformats.org/drawingml/2006/main" name="Office Theme">
  <a:themeElements>
    <a:clrScheme name="Expense Report">
      <a:dk1>
        <a:srgbClr val="000000"/>
      </a:dk1>
      <a:lt1>
        <a:srgbClr val="FFFFFF"/>
      </a:lt1>
      <a:dk2>
        <a:srgbClr val="635C50"/>
      </a:dk2>
      <a:lt2>
        <a:srgbClr val="E8E7E5"/>
      </a:lt2>
      <a:accent1>
        <a:srgbClr val="84C183"/>
      </a:accent1>
      <a:accent2>
        <a:srgbClr val="F4D647"/>
      </a:accent2>
      <a:accent3>
        <a:srgbClr val="82CECC"/>
      </a:accent3>
      <a:accent4>
        <a:srgbClr val="FFAD2E"/>
      </a:accent4>
      <a:accent5>
        <a:srgbClr val="E67342"/>
      </a:accent5>
      <a:accent6>
        <a:srgbClr val="B580A1"/>
      </a:accent6>
      <a:hlink>
        <a:srgbClr val="82CECC"/>
      </a:hlink>
      <a:folHlink>
        <a:srgbClr val="B580A1"/>
      </a:folHlink>
    </a:clrScheme>
    <a:fontScheme name="Expense Report">
      <a:majorFont>
        <a:latin typeface="Bookman Old Style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J45"/>
  <sheetViews>
    <sheetView showGridLines="0" tabSelected="1" zoomScaleNormal="100" workbookViewId="0">
      <selection activeCell="F16" sqref="F16"/>
    </sheetView>
  </sheetViews>
  <sheetFormatPr defaultRowHeight="16.5" customHeight="1" x14ac:dyDescent="0.2"/>
  <cols>
    <col min="1" max="1" width="2" style="5" customWidth="1"/>
    <col min="2" max="2" width="24.42578125" style="5" customWidth="1"/>
    <col min="3" max="9" width="17.28515625" style="5" customWidth="1"/>
    <col min="10" max="10" width="15.85546875" style="5" customWidth="1"/>
    <col min="11" max="11" width="1.42578125" style="5" customWidth="1"/>
    <col min="12" max="16384" width="9.140625" style="5"/>
  </cols>
  <sheetData>
    <row r="1" spans="1:10" s="3" customFormat="1" ht="31.5" customHeight="1" x14ac:dyDescent="0.2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</row>
    <row r="2" spans="1:10" ht="52.5" customHeight="1" x14ac:dyDescent="0.7">
      <c r="A2" s="4" t="s">
        <v>1</v>
      </c>
    </row>
    <row r="4" spans="1:10" ht="16.5" customHeight="1" x14ac:dyDescent="0.2">
      <c r="B4" s="6" t="s">
        <v>24</v>
      </c>
      <c r="C4" s="7" t="s">
        <v>25</v>
      </c>
      <c r="G4" s="8" t="s">
        <v>26</v>
      </c>
      <c r="H4" s="9"/>
      <c r="I4" s="9"/>
      <c r="J4" s="9"/>
    </row>
    <row r="5" spans="1:10" ht="16.5" customHeight="1" x14ac:dyDescent="0.2">
      <c r="B5" s="6" t="s">
        <v>27</v>
      </c>
      <c r="C5" s="7" t="s">
        <v>2</v>
      </c>
    </row>
    <row r="6" spans="1:10" ht="16.5" customHeight="1" x14ac:dyDescent="0.2">
      <c r="B6" s="6" t="s">
        <v>28</v>
      </c>
      <c r="C6" s="39">
        <v>41340</v>
      </c>
      <c r="G6" s="8" t="s">
        <v>29</v>
      </c>
      <c r="H6" s="9"/>
      <c r="I6" s="9"/>
      <c r="J6" s="9"/>
    </row>
    <row r="7" spans="1:10" ht="16.5" customHeight="1" x14ac:dyDescent="0.2">
      <c r="B7" s="6" t="s">
        <v>30</v>
      </c>
      <c r="C7" s="31">
        <v>67</v>
      </c>
    </row>
    <row r="9" spans="1:10" ht="16.5" customHeight="1" x14ac:dyDescent="0.2">
      <c r="C9" s="10" t="str">
        <f t="shared" ref="C9:I9" si="0">UPPER(TEXT(C10,"aaaa"))</f>
        <v>金曜日</v>
      </c>
      <c r="D9" s="10" t="str">
        <f t="shared" si="0"/>
        <v>土曜日</v>
      </c>
      <c r="E9" s="10" t="str">
        <f t="shared" si="0"/>
        <v>日曜日</v>
      </c>
      <c r="F9" s="10" t="str">
        <f t="shared" si="0"/>
        <v>月曜日</v>
      </c>
      <c r="G9" s="10" t="str">
        <f t="shared" si="0"/>
        <v>火曜日</v>
      </c>
      <c r="H9" s="10" t="str">
        <f t="shared" si="0"/>
        <v>水曜日</v>
      </c>
      <c r="I9" s="10" t="str">
        <f t="shared" si="0"/>
        <v>木曜日</v>
      </c>
    </row>
    <row r="10" spans="1:10" ht="16.5" customHeight="1" x14ac:dyDescent="0.2">
      <c r="B10" s="11" t="s">
        <v>3</v>
      </c>
      <c r="C10" s="40">
        <f>週末-6</f>
        <v>41334</v>
      </c>
      <c r="D10" s="40">
        <f>週末-5</f>
        <v>41335</v>
      </c>
      <c r="E10" s="40">
        <f>週末-4</f>
        <v>41336</v>
      </c>
      <c r="F10" s="40">
        <f>週末-3</f>
        <v>41337</v>
      </c>
      <c r="G10" s="40">
        <f>週末-2</f>
        <v>41338</v>
      </c>
      <c r="H10" s="40">
        <f>週末-1</f>
        <v>41339</v>
      </c>
      <c r="I10" s="40">
        <f>週末</f>
        <v>41340</v>
      </c>
      <c r="J10" s="12" t="s">
        <v>9</v>
      </c>
    </row>
    <row r="11" spans="1:10" ht="16.5" customHeight="1" x14ac:dyDescent="0.2">
      <c r="B11" s="13" t="s">
        <v>4</v>
      </c>
      <c r="C11" s="14">
        <v>145</v>
      </c>
      <c r="D11" s="14"/>
      <c r="E11" s="14"/>
      <c r="F11" s="14"/>
      <c r="G11" s="14"/>
      <c r="H11" s="14"/>
      <c r="I11" s="14"/>
      <c r="J11" s="15">
        <f>SUM(交通費[[#This Row],[Day 1]:[Day 7]])</f>
        <v>145</v>
      </c>
    </row>
    <row r="12" spans="1:10" ht="16.5" customHeight="1" x14ac:dyDescent="0.2">
      <c r="B12" s="13" t="s">
        <v>5</v>
      </c>
      <c r="C12" s="16">
        <f t="shared" ref="C12:I12" si="1">C11*マイレージレート</f>
        <v>9715</v>
      </c>
      <c r="D12" s="16">
        <f t="shared" si="1"/>
        <v>0</v>
      </c>
      <c r="E12" s="16">
        <f t="shared" si="1"/>
        <v>0</v>
      </c>
      <c r="F12" s="16">
        <f t="shared" si="1"/>
        <v>0</v>
      </c>
      <c r="G12" s="16">
        <f t="shared" si="1"/>
        <v>0</v>
      </c>
      <c r="H12" s="16">
        <f t="shared" si="1"/>
        <v>0</v>
      </c>
      <c r="I12" s="16">
        <f t="shared" si="1"/>
        <v>0</v>
      </c>
      <c r="J12" s="17">
        <f>SUM(交通費[[#This Row],[Day 1]:[Day 7]])</f>
        <v>9715</v>
      </c>
    </row>
    <row r="13" spans="1:10" ht="16.5" customHeight="1" x14ac:dyDescent="0.2">
      <c r="B13" s="13" t="s">
        <v>6</v>
      </c>
      <c r="C13" s="16"/>
      <c r="D13" s="16"/>
      <c r="E13" s="16"/>
      <c r="F13" s="16">
        <v>1700</v>
      </c>
      <c r="G13" s="16"/>
      <c r="H13" s="16"/>
      <c r="I13" s="16"/>
      <c r="J13" s="17">
        <f>SUM(交通費[[#This Row],[Day 1]:[Day 7]])</f>
        <v>1700</v>
      </c>
    </row>
    <row r="14" spans="1:10" ht="16.5" customHeight="1" x14ac:dyDescent="0.2">
      <c r="B14" s="13" t="s">
        <v>7</v>
      </c>
      <c r="C14" s="16">
        <v>7900</v>
      </c>
      <c r="D14" s="16"/>
      <c r="E14" s="16"/>
      <c r="F14" s="16">
        <v>7900</v>
      </c>
      <c r="G14" s="16"/>
      <c r="H14" s="16"/>
      <c r="I14" s="16"/>
      <c r="J14" s="17">
        <f>SUM(交通費[[#This Row],[Day 1]:[Day 7]])</f>
        <v>15800</v>
      </c>
    </row>
    <row r="15" spans="1:10" ht="16.5" customHeight="1" x14ac:dyDescent="0.2">
      <c r="B15" s="13" t="s">
        <v>31</v>
      </c>
      <c r="C15" s="16"/>
      <c r="D15" s="16"/>
      <c r="E15" s="16"/>
      <c r="F15" s="16"/>
      <c r="G15" s="16"/>
      <c r="H15" s="16"/>
      <c r="I15" s="16"/>
      <c r="J15" s="17">
        <f>SUM(交通費[[#This Row],[Day 1]:[Day 7]])</f>
        <v>0</v>
      </c>
    </row>
    <row r="16" spans="1:10" ht="16.5" customHeight="1" x14ac:dyDescent="0.2">
      <c r="B16" s="13" t="s">
        <v>32</v>
      </c>
      <c r="C16" s="16"/>
      <c r="D16" s="16"/>
      <c r="E16" s="16"/>
      <c r="F16" s="16"/>
      <c r="G16" s="16"/>
      <c r="H16" s="16"/>
      <c r="I16" s="16"/>
      <c r="J16" s="17">
        <f>SUM(交通費[[#This Row],[Day 1]:[Day 7]])</f>
        <v>0</v>
      </c>
    </row>
    <row r="17" spans="2:10" ht="16.5" customHeight="1" x14ac:dyDescent="0.2">
      <c r="B17" s="13" t="s">
        <v>8</v>
      </c>
      <c r="C17" s="16"/>
      <c r="D17" s="16"/>
      <c r="E17" s="16"/>
      <c r="F17" s="16">
        <v>23500</v>
      </c>
      <c r="G17" s="16"/>
      <c r="H17" s="16"/>
      <c r="I17" s="16"/>
      <c r="J17" s="17">
        <f>SUM(交通費[[#This Row],[Day 1]:[Day 7]])</f>
        <v>23500</v>
      </c>
    </row>
    <row r="18" spans="2:10" ht="16.5" customHeight="1" x14ac:dyDescent="0.2">
      <c r="B18" s="18" t="s">
        <v>9</v>
      </c>
      <c r="C18" s="19">
        <f>SUBTOTAL(109,C12:C17)</f>
        <v>17615</v>
      </c>
      <c r="D18" s="19">
        <f>SUBTOTAL(109,D12:D17)</f>
        <v>0</v>
      </c>
      <c r="E18" s="17"/>
      <c r="F18" s="19">
        <f>SUBTOTAL(109,F12:F17)</f>
        <v>33100</v>
      </c>
      <c r="G18" s="19">
        <f>SUBTOTAL(109,G12:G17)</f>
        <v>0</v>
      </c>
      <c r="H18" s="19">
        <f>SUBTOTAL(109,H12:H17)</f>
        <v>0</v>
      </c>
      <c r="I18" s="19">
        <f>SUBTOTAL(109,I12:I17)</f>
        <v>0</v>
      </c>
      <c r="J18" s="19">
        <f>SUM(J12:J17)</f>
        <v>50715</v>
      </c>
    </row>
    <row r="19" spans="2:10" ht="16.5" customHeight="1" x14ac:dyDescent="0.2">
      <c r="B19" s="32"/>
      <c r="C19" s="32"/>
      <c r="D19" s="32"/>
      <c r="E19" s="32"/>
      <c r="F19" s="32"/>
      <c r="G19" s="32"/>
      <c r="H19" s="32"/>
      <c r="I19" s="32"/>
      <c r="J19" s="32"/>
    </row>
    <row r="20" spans="2:10" ht="16.5" customHeight="1" x14ac:dyDescent="0.2">
      <c r="B20" s="11" t="s">
        <v>10</v>
      </c>
    </row>
    <row r="21" spans="2:10" ht="16.5" customHeight="1" x14ac:dyDescent="0.2">
      <c r="B21" s="13" t="s">
        <v>11</v>
      </c>
      <c r="C21" s="20">
        <v>14500</v>
      </c>
      <c r="D21" s="20"/>
      <c r="E21" s="20"/>
      <c r="F21" s="20"/>
      <c r="G21" s="20"/>
      <c r="H21" s="20"/>
      <c r="I21" s="20"/>
      <c r="J21" s="20">
        <f>SUM(宿泊費と食費[[#This Row],[Day 1]:[Day 7]])</f>
        <v>14500</v>
      </c>
    </row>
    <row r="22" spans="2:10" ht="16.5" customHeight="1" x14ac:dyDescent="0.2">
      <c r="B22" s="13" t="s">
        <v>12</v>
      </c>
      <c r="C22" s="20">
        <v>1149</v>
      </c>
      <c r="D22" s="20"/>
      <c r="E22" s="20"/>
      <c r="F22" s="20"/>
      <c r="G22" s="20"/>
      <c r="H22" s="20"/>
      <c r="I22" s="20"/>
      <c r="J22" s="20">
        <f>SUM(宿泊費と食費[[#This Row],[Day 1]:[Day 7]])</f>
        <v>1149</v>
      </c>
    </row>
    <row r="23" spans="2:10" ht="16.5" customHeight="1" x14ac:dyDescent="0.2">
      <c r="B23" s="13" t="s">
        <v>13</v>
      </c>
      <c r="C23" s="20">
        <v>1200</v>
      </c>
      <c r="D23" s="20"/>
      <c r="E23" s="20"/>
      <c r="F23" s="20"/>
      <c r="G23" s="20"/>
      <c r="H23" s="20"/>
      <c r="I23" s="20"/>
      <c r="J23" s="20">
        <f>SUM(宿泊費と食費[[#This Row],[Day 1]:[Day 7]])</f>
        <v>1200</v>
      </c>
    </row>
    <row r="24" spans="2:10" ht="16.5" customHeight="1" x14ac:dyDescent="0.2">
      <c r="B24" s="13" t="s">
        <v>14</v>
      </c>
      <c r="C24" s="20">
        <v>1700</v>
      </c>
      <c r="D24" s="20"/>
      <c r="E24" s="20"/>
      <c r="F24" s="20"/>
      <c r="G24" s="20"/>
      <c r="H24" s="20"/>
      <c r="I24" s="20"/>
      <c r="J24" s="20">
        <f>SUM(宿泊費と食費[[#This Row],[Day 1]:[Day 7]])</f>
        <v>1700</v>
      </c>
    </row>
    <row r="25" spans="2:10" ht="16.5" customHeight="1" x14ac:dyDescent="0.2">
      <c r="B25" s="13" t="s">
        <v>15</v>
      </c>
      <c r="C25" s="20">
        <f>C24*マイレージレート</f>
        <v>113900</v>
      </c>
      <c r="D25" s="20"/>
      <c r="E25" s="20"/>
      <c r="F25" s="20"/>
      <c r="G25" s="20"/>
      <c r="H25" s="20"/>
      <c r="I25" s="20"/>
      <c r="J25" s="20">
        <f>SUM(宿泊費と食費[[#This Row],[Day 1]:[Day 7]])</f>
        <v>113900</v>
      </c>
    </row>
    <row r="26" spans="2:10" ht="16.5" customHeight="1" x14ac:dyDescent="0.2">
      <c r="B26" s="13" t="s">
        <v>16</v>
      </c>
      <c r="C26" s="20">
        <f>SUM(C22:C24)</f>
        <v>4049</v>
      </c>
      <c r="D26" s="20">
        <f t="shared" ref="D26:I26" si="2">SUM(D22:D24)</f>
        <v>0</v>
      </c>
      <c r="E26" s="20">
        <f t="shared" si="2"/>
        <v>0</v>
      </c>
      <c r="F26" s="20">
        <f t="shared" si="2"/>
        <v>0</v>
      </c>
      <c r="G26" s="20">
        <f t="shared" si="2"/>
        <v>0</v>
      </c>
      <c r="H26" s="20">
        <f t="shared" si="2"/>
        <v>0</v>
      </c>
      <c r="I26" s="20">
        <f t="shared" si="2"/>
        <v>0</v>
      </c>
      <c r="J26" s="20">
        <f>SUM(宿泊費と食費[[#This Row],[Day 1]:[Day 7]])</f>
        <v>4049</v>
      </c>
    </row>
    <row r="27" spans="2:10" ht="16.5" customHeight="1" x14ac:dyDescent="0.2">
      <c r="B27" s="18" t="s">
        <v>9</v>
      </c>
      <c r="C27" s="19">
        <f>SUBTOTAL(109,C21,C26)</f>
        <v>18549</v>
      </c>
      <c r="D27" s="19">
        <f t="shared" ref="D27:I27" si="3">SUBTOTAL(109,D21,D26)</f>
        <v>0</v>
      </c>
      <c r="E27" s="19">
        <f t="shared" si="3"/>
        <v>0</v>
      </c>
      <c r="F27" s="19">
        <f t="shared" si="3"/>
        <v>0</v>
      </c>
      <c r="G27" s="19">
        <f t="shared" si="3"/>
        <v>0</v>
      </c>
      <c r="H27" s="19">
        <f t="shared" si="3"/>
        <v>0</v>
      </c>
      <c r="I27" s="19">
        <f t="shared" si="3"/>
        <v>0</v>
      </c>
      <c r="J27" s="19">
        <f>SUBTOTAL(109,J21,J26)</f>
        <v>18549</v>
      </c>
    </row>
    <row r="28" spans="2:10" ht="16.5" customHeight="1" x14ac:dyDescent="0.2">
      <c r="B28" s="32"/>
      <c r="C28" s="32"/>
      <c r="D28" s="32"/>
      <c r="E28" s="32"/>
      <c r="F28" s="32"/>
      <c r="G28" s="32"/>
      <c r="H28" s="32"/>
      <c r="I28" s="32"/>
      <c r="J28" s="32"/>
    </row>
    <row r="29" spans="2:10" ht="16.5" customHeight="1" x14ac:dyDescent="0.2">
      <c r="B29" s="11" t="s">
        <v>17</v>
      </c>
    </row>
    <row r="30" spans="2:10" ht="16.5" customHeight="1" x14ac:dyDescent="0.2">
      <c r="B30" s="13" t="s">
        <v>33</v>
      </c>
      <c r="C30" s="20"/>
      <c r="D30" s="20"/>
      <c r="E30" s="20"/>
      <c r="F30" s="20"/>
      <c r="G30" s="20"/>
      <c r="H30" s="20"/>
      <c r="I30" s="20"/>
      <c r="J30" s="20">
        <f>SUM(その他[[#This Row],[Day 1]:[Day 7]])</f>
        <v>0</v>
      </c>
    </row>
    <row r="31" spans="2:10" ht="16.5" customHeight="1" x14ac:dyDescent="0.2">
      <c r="B31" s="13" t="s">
        <v>18</v>
      </c>
      <c r="C31" s="20"/>
      <c r="D31" s="20"/>
      <c r="E31" s="20"/>
      <c r="F31" s="20"/>
      <c r="G31" s="20"/>
      <c r="H31" s="20"/>
      <c r="I31" s="20"/>
      <c r="J31" s="20">
        <f>SUM(その他[[#This Row],[Day 1]:[Day 7]])</f>
        <v>0</v>
      </c>
    </row>
    <row r="32" spans="2:10" ht="16.5" customHeight="1" x14ac:dyDescent="0.2">
      <c r="B32" s="13" t="s">
        <v>34</v>
      </c>
      <c r="C32" s="20"/>
      <c r="D32" s="20"/>
      <c r="E32" s="20"/>
      <c r="F32" s="20"/>
      <c r="G32" s="20"/>
      <c r="H32" s="20"/>
      <c r="I32" s="20"/>
      <c r="J32" s="20">
        <f>SUM(その他[[#This Row],[Day 1]:[Day 7]])</f>
        <v>0</v>
      </c>
    </row>
    <row r="33" spans="2:10" ht="16.5" customHeight="1" x14ac:dyDescent="0.2">
      <c r="B33" s="13" t="s">
        <v>35</v>
      </c>
      <c r="C33" s="20"/>
      <c r="D33" s="20"/>
      <c r="E33" s="20"/>
      <c r="F33" s="20"/>
      <c r="G33" s="20"/>
      <c r="H33" s="20"/>
      <c r="I33" s="20"/>
      <c r="J33" s="20">
        <f>SUM(その他[[#This Row],[Day 1]:[Day 7]])</f>
        <v>0</v>
      </c>
    </row>
    <row r="34" spans="2:10" ht="16.5" customHeight="1" x14ac:dyDescent="0.2">
      <c r="B34" s="13" t="s">
        <v>36</v>
      </c>
      <c r="C34" s="20"/>
      <c r="D34" s="20"/>
      <c r="E34" s="20"/>
      <c r="F34" s="20">
        <v>19900</v>
      </c>
      <c r="G34" s="20"/>
      <c r="H34" s="20"/>
      <c r="I34" s="20"/>
      <c r="J34" s="20">
        <f>SUM(その他[[#This Row],[Day 1]:[Day 7]])</f>
        <v>19900</v>
      </c>
    </row>
    <row r="35" spans="2:10" ht="16.5" customHeight="1" x14ac:dyDescent="0.2">
      <c r="B35" s="18" t="s">
        <v>9</v>
      </c>
      <c r="C35" s="19">
        <f>SUBTOTAL(109,その他[Day 1])</f>
        <v>0</v>
      </c>
      <c r="D35" s="19">
        <f>SUBTOTAL(109,その他[Day 2])</f>
        <v>0</v>
      </c>
      <c r="E35" s="19">
        <f>SUBTOTAL(109,その他[Day 3])</f>
        <v>0</v>
      </c>
      <c r="F35" s="19">
        <f>SUBTOTAL(109,その他[Day 4])</f>
        <v>19900</v>
      </c>
      <c r="G35" s="19">
        <f>SUBTOTAL(109,その他[Day 5])</f>
        <v>0</v>
      </c>
      <c r="H35" s="19">
        <f>SUBTOTAL(109,その他[Day 6])</f>
        <v>0</v>
      </c>
      <c r="I35" s="19">
        <f>SUBTOTAL(109,その他[Day 7])</f>
        <v>0</v>
      </c>
      <c r="J35" s="19">
        <f>SUBTOTAL(109,その他[Total])</f>
        <v>19900</v>
      </c>
    </row>
    <row r="36" spans="2:10" ht="19.5" customHeight="1" x14ac:dyDescent="0.2">
      <c r="B36" s="32"/>
      <c r="C36" s="32"/>
      <c r="D36" s="32"/>
      <c r="E36" s="32"/>
      <c r="F36" s="32"/>
      <c r="G36" s="32"/>
      <c r="H36" s="32"/>
      <c r="I36" s="32"/>
      <c r="J36" s="32"/>
    </row>
    <row r="37" spans="2:10" ht="19.5" customHeight="1" x14ac:dyDescent="0.2">
      <c r="B37" s="21" t="s">
        <v>19</v>
      </c>
      <c r="C37" s="22">
        <f>SUM(その他[[#Totals],[Day 1]],宿泊費と食費[[#Totals],[Day 1]],交通費[[#Totals],[Day 1]])</f>
        <v>36164</v>
      </c>
      <c r="D37" s="23">
        <f>SUM(その他[[#Totals],[Day 2]],宿泊費と食費[[#Totals],[Day 2]],交通費[[#Totals],[Day 2]])</f>
        <v>0</v>
      </c>
      <c r="E37" s="23">
        <f>SUM(その他[[#Totals],[Day 3]],宿泊費と食費[[#Totals],[Day 3]],交通費[[#Totals],[Day 3]])</f>
        <v>0</v>
      </c>
      <c r="F37" s="23">
        <f>SUM(その他[[#Totals],[Day 4]],宿泊費と食費[[#Totals],[Day 4]],交通費[[#Totals],[Day 4]])</f>
        <v>53000</v>
      </c>
      <c r="G37" s="23">
        <f>SUM(その他[[#Totals],[Day 5]],宿泊費と食費[[#Totals],[Day 5]],交通費[[#Totals],[Day 5]])</f>
        <v>0</v>
      </c>
      <c r="H37" s="23">
        <f>SUM(その他[[#Totals],[Day 6]],宿泊費と食費[[#Totals],[Day 6]],交通費[[#Totals],[Day 6]])</f>
        <v>0</v>
      </c>
      <c r="I37" s="23">
        <f>SUM(その他[[#Totals],[Day 7]],宿泊費と食費[[#Totals],[Day 7]],交通費[[#Totals],[Day 7]])</f>
        <v>0</v>
      </c>
      <c r="J37" s="24">
        <f>SUM(その他[[#Totals],[Total]],宿泊費と食費[[#Totals],[Total]],交通費[[#Totals],[Total]])</f>
        <v>89164</v>
      </c>
    </row>
    <row r="38" spans="2:10" ht="19.5" customHeight="1" x14ac:dyDescent="0.2"/>
    <row r="39" spans="2:10" ht="19.5" customHeight="1" x14ac:dyDescent="0.2">
      <c r="J39" s="12" t="s">
        <v>20</v>
      </c>
    </row>
    <row r="40" spans="2:10" ht="19.5" customHeight="1" x14ac:dyDescent="0.2">
      <c r="B40" s="25" t="s">
        <v>37</v>
      </c>
      <c r="C40" s="26"/>
      <c r="D40" s="26"/>
      <c r="E40" s="27"/>
      <c r="I40" s="28"/>
      <c r="J40" s="23">
        <f>SUM(J18,J27,J35)</f>
        <v>89164</v>
      </c>
    </row>
    <row r="41" spans="2:10" ht="19.5" customHeight="1" x14ac:dyDescent="0.2">
      <c r="B41" s="33"/>
      <c r="C41" s="34"/>
      <c r="D41" s="34"/>
      <c r="E41" s="35"/>
      <c r="J41" s="12" t="s">
        <v>21</v>
      </c>
    </row>
    <row r="42" spans="2:10" ht="16.5" customHeight="1" x14ac:dyDescent="0.2">
      <c r="B42" s="33"/>
      <c r="C42" s="34"/>
      <c r="D42" s="34"/>
      <c r="E42" s="35"/>
      <c r="I42" s="28"/>
      <c r="J42" s="29"/>
    </row>
    <row r="43" spans="2:10" ht="16.5" customHeight="1" x14ac:dyDescent="0.2">
      <c r="B43" s="33"/>
      <c r="C43" s="34"/>
      <c r="D43" s="34"/>
      <c r="E43" s="35"/>
      <c r="J43" s="12" t="s">
        <v>22</v>
      </c>
    </row>
    <row r="44" spans="2:10" ht="16.5" customHeight="1" x14ac:dyDescent="0.2">
      <c r="B44" s="36"/>
      <c r="C44" s="37"/>
      <c r="D44" s="37"/>
      <c r="E44" s="38"/>
      <c r="I44" s="28"/>
      <c r="J44" s="23">
        <f>J40-J42</f>
        <v>89164</v>
      </c>
    </row>
    <row r="45" spans="2:10" ht="16.5" customHeight="1" x14ac:dyDescent="0.2">
      <c r="J45" s="30" t="s">
        <v>23</v>
      </c>
    </row>
  </sheetData>
  <mergeCells count="4">
    <mergeCell ref="B19:J19"/>
    <mergeCell ref="B28:J28"/>
    <mergeCell ref="B36:J36"/>
    <mergeCell ref="B41:E44"/>
  </mergeCells>
  <phoneticPr fontId="10"/>
  <printOptions horizontalCentered="1"/>
  <pageMargins left="0.4" right="0.4" top="0.8" bottom="0.5" header="0.5" footer="0.5"/>
  <pageSetup scale="80" fitToHeight="0" orientation="portrait" r:id="rId1"/>
  <ignoredErrors>
    <ignoredError sqref="C26" formulaRange="1"/>
  </ignoredErrors>
  <tableParts count="3"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6E1CA76AAD4564AAF106FC3CFA868360400186944AA932D8046A3B88E9B37BEBDF5" ma:contentTypeVersion="57" ma:contentTypeDescription="Create a new document." ma:contentTypeScope="" ma:versionID="99516f8994b63f46a279aa564b61ee37">
  <xsd:schema xmlns:xsd="http://www.w3.org/2001/XMLSchema" xmlns:xs="http://www.w3.org/2001/XMLSchema" xmlns:p="http://schemas.microsoft.com/office/2006/metadata/properties" xmlns:ns2="1119c2e5-8fb9-4d5f-baf1-202c530f2c34" targetNamespace="http://schemas.microsoft.com/office/2006/metadata/properties" ma:root="true" ma:fieldsID="4ccc0999b57010467b6aff3ba0e15941" ns2:_="">
    <xsd:import namespace="1119c2e5-8fb9-4d5f-baf1-202c530f2c3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19c2e5-8fb9-4d5f-baf1-202c530f2c3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04032b9e-8ee6-4e89-b9db-4ffff205d02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388FC2BA-F530-4FF7-911A-621CAE6AFBD3}" ma:internalName="CSXSubmissionMarket" ma:readOnly="false" ma:showField="MarketName" ma:web="1119c2e5-8fb9-4d5f-baf1-202c530f2c34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dcf7547-996b-4a0e-b7d1-0f761d14131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D83B164-8C00-474C-8363-38E0B8FF22E3}" ma:internalName="InProjectListLookup" ma:readOnly="true" ma:showField="InProjectLis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e5aec8e1-0842-4156-acaa-2defcf90540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D83B164-8C00-474C-8363-38E0B8FF22E3}" ma:internalName="LastCompleteVersionLookup" ma:readOnly="true" ma:showField="LastComplete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D83B164-8C00-474C-8363-38E0B8FF22E3}" ma:internalName="LastPreviewErrorLookup" ma:readOnly="true" ma:showField="LastPreview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D83B164-8C00-474C-8363-38E0B8FF22E3}" ma:internalName="LastPreviewResultLookup" ma:readOnly="true" ma:showField="LastPreview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D83B164-8C00-474C-8363-38E0B8FF22E3}" ma:internalName="LastPreviewAttemptDateLookup" ma:readOnly="true" ma:showField="LastPreview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D83B164-8C00-474C-8363-38E0B8FF22E3}" ma:internalName="LastPreviewedByLookup" ma:readOnly="true" ma:showField="LastPreview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D83B164-8C00-474C-8363-38E0B8FF22E3}" ma:internalName="LastPreviewTimeLookup" ma:readOnly="true" ma:showField="LastPreview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D83B164-8C00-474C-8363-38E0B8FF22E3}" ma:internalName="LastPreviewVersionLookup" ma:readOnly="true" ma:showField="LastPreview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D83B164-8C00-474C-8363-38E0B8FF22E3}" ma:internalName="LastPublishErrorLookup" ma:readOnly="true" ma:showField="LastPublish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D83B164-8C00-474C-8363-38E0B8FF22E3}" ma:internalName="LastPublishResultLookup" ma:readOnly="true" ma:showField="LastPublish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D83B164-8C00-474C-8363-38E0B8FF22E3}" ma:internalName="LastPublishAttemptDateLookup" ma:readOnly="true" ma:showField="LastPublish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D83B164-8C00-474C-8363-38E0B8FF22E3}" ma:internalName="LastPublishedByLookup" ma:readOnly="true" ma:showField="LastPublish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D83B164-8C00-474C-8363-38E0B8FF22E3}" ma:internalName="LastPublishTimeLookup" ma:readOnly="true" ma:showField="LastPublish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D83B164-8C00-474C-8363-38E0B8FF22E3}" ma:internalName="LastPublishVersionLookup" ma:readOnly="true" ma:showField="LastPublish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C39992D-5589-4A4E-8B38-02E0637E5C25}" ma:internalName="LocLastLocAttemptVersionLookup" ma:readOnly="false" ma:showField="LastLocAttemptVersion" ma:web="1119c2e5-8fb9-4d5f-baf1-202c530f2c34">
      <xsd:simpleType>
        <xsd:restriction base="dms:Lookup"/>
      </xsd:simpleType>
    </xsd:element>
    <xsd:element name="LocLastLocAttemptVersionTypeLookup" ma:index="72" nillable="true" ma:displayName="Loc Last Loc Attempt Version Type" ma:default="" ma:list="{BC39992D-5589-4A4E-8B38-02E0637E5C25}" ma:internalName="LocLastLocAttemptVersionTypeLookup" ma:readOnly="true" ma:showField="LastLocAttemptVersionType" ma:web="1119c2e5-8fb9-4d5f-baf1-202c530f2c34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C39992D-5589-4A4E-8B38-02E0637E5C25}" ma:internalName="LocNewPublishedVersionLookup" ma:readOnly="true" ma:showField="NewPublishedVersion" ma:web="1119c2e5-8fb9-4d5f-baf1-202c530f2c34">
      <xsd:simpleType>
        <xsd:restriction base="dms:Lookup"/>
      </xsd:simpleType>
    </xsd:element>
    <xsd:element name="LocOverallHandbackStatusLookup" ma:index="76" nillable="true" ma:displayName="Loc Overall Handback Status" ma:default="" ma:list="{BC39992D-5589-4A4E-8B38-02E0637E5C25}" ma:internalName="LocOverallHandbackStatusLookup" ma:readOnly="true" ma:showField="OverallHandbackStatus" ma:web="1119c2e5-8fb9-4d5f-baf1-202c530f2c34">
      <xsd:simpleType>
        <xsd:restriction base="dms:Lookup"/>
      </xsd:simpleType>
    </xsd:element>
    <xsd:element name="LocOverallLocStatusLookup" ma:index="77" nillable="true" ma:displayName="Loc Overall Localize Status" ma:default="" ma:list="{BC39992D-5589-4A4E-8B38-02E0637E5C25}" ma:internalName="LocOverallLocStatusLookup" ma:readOnly="true" ma:showField="OverallLocStatus" ma:web="1119c2e5-8fb9-4d5f-baf1-202c530f2c34">
      <xsd:simpleType>
        <xsd:restriction base="dms:Lookup"/>
      </xsd:simpleType>
    </xsd:element>
    <xsd:element name="LocOverallPreviewStatusLookup" ma:index="78" nillable="true" ma:displayName="Loc Overall Preview Status" ma:default="" ma:list="{BC39992D-5589-4A4E-8B38-02E0637E5C25}" ma:internalName="LocOverallPreviewStatusLookup" ma:readOnly="true" ma:showField="OverallPreviewStatus" ma:web="1119c2e5-8fb9-4d5f-baf1-202c530f2c34">
      <xsd:simpleType>
        <xsd:restriction base="dms:Lookup"/>
      </xsd:simpleType>
    </xsd:element>
    <xsd:element name="LocOverallPublishStatusLookup" ma:index="79" nillable="true" ma:displayName="Loc Overall Publish Status" ma:default="" ma:list="{BC39992D-5589-4A4E-8B38-02E0637E5C25}" ma:internalName="LocOverallPublishStatusLookup" ma:readOnly="true" ma:showField="OverallPublishStatus" ma:web="1119c2e5-8fb9-4d5f-baf1-202c530f2c34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C39992D-5589-4A4E-8B38-02E0637E5C25}" ma:internalName="LocProcessedForHandoffsLookup" ma:readOnly="true" ma:showField="ProcessedForHandoffs" ma:web="1119c2e5-8fb9-4d5f-baf1-202c530f2c34">
      <xsd:simpleType>
        <xsd:restriction base="dms:Lookup"/>
      </xsd:simpleType>
    </xsd:element>
    <xsd:element name="LocProcessedForMarketsLookup" ma:index="82" nillable="true" ma:displayName="Loc Processed For Markets" ma:default="" ma:list="{BC39992D-5589-4A4E-8B38-02E0637E5C25}" ma:internalName="LocProcessedForMarketsLookup" ma:readOnly="true" ma:showField="ProcessedForMarkets" ma:web="1119c2e5-8fb9-4d5f-baf1-202c530f2c34">
      <xsd:simpleType>
        <xsd:restriction base="dms:Lookup"/>
      </xsd:simpleType>
    </xsd:element>
    <xsd:element name="LocPublishedDependentAssetsLookup" ma:index="83" nillable="true" ma:displayName="Loc Published Dependent Assets" ma:default="" ma:list="{BC39992D-5589-4A4E-8B38-02E0637E5C25}" ma:internalName="LocPublishedDependentAssetsLookup" ma:readOnly="true" ma:showField="PublishedDependentAssets" ma:web="1119c2e5-8fb9-4d5f-baf1-202c530f2c34">
      <xsd:simpleType>
        <xsd:restriction base="dms:Lookup"/>
      </xsd:simpleType>
    </xsd:element>
    <xsd:element name="LocPublishedLinkedAssetsLookup" ma:index="84" nillable="true" ma:displayName="Loc Published Linked Assets" ma:default="" ma:list="{BC39992D-5589-4A4E-8B38-02E0637E5C25}" ma:internalName="LocPublishedLinkedAssetsLookup" ma:readOnly="true" ma:showField="PublishedLinkedAssets" ma:web="1119c2e5-8fb9-4d5f-baf1-202c530f2c34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8ca5b26-415b-4822-b35b-d9a845b1b83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388FC2BA-F530-4FF7-911A-621CAE6AFBD3}" ma:internalName="Markets" ma:readOnly="false" ma:showField="MarketNa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D83B164-8C00-474C-8363-38E0B8FF22E3}" ma:internalName="NumOfRatingsLookup" ma:readOnly="true" ma:showField="NumOfRating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D83B164-8C00-474C-8363-38E0B8FF22E3}" ma:internalName="PublishStatusLookup" ma:readOnly="false" ma:showField="PublishStatu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1c8e7b99-44ca-46c8-84b8-12cd8d7cf8ee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c59171da-55f1-4c8b-8421-0d1d3f99d741}" ma:internalName="TaxCatchAll" ma:showField="CatchAllData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c59171da-55f1-4c8b-8421-0d1d3f99d741}" ma:internalName="TaxCatchAllLabel" ma:readOnly="true" ma:showField="CatchAllDataLabel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1119c2e5-8fb9-4d5f-baf1-202c530f2c34" xsi:nil="true"/>
    <AssetExpire xmlns="1119c2e5-8fb9-4d5f-baf1-202c530f2c34">2029-01-01T08:00:00+00:00</AssetExpire>
    <CampaignTagsTaxHTField0 xmlns="1119c2e5-8fb9-4d5f-baf1-202c530f2c34">
      <Terms xmlns="http://schemas.microsoft.com/office/infopath/2007/PartnerControls"/>
    </CampaignTagsTaxHTField0>
    <IntlLangReviewDate xmlns="1119c2e5-8fb9-4d5f-baf1-202c530f2c34" xsi:nil="true"/>
    <TPFriendlyName xmlns="1119c2e5-8fb9-4d5f-baf1-202c530f2c34" xsi:nil="true"/>
    <IntlLangReview xmlns="1119c2e5-8fb9-4d5f-baf1-202c530f2c34">false</IntlLangReview>
    <LocLastLocAttemptVersionLookup xmlns="1119c2e5-8fb9-4d5f-baf1-202c530f2c34">856625</LocLastLocAttemptVersionLookup>
    <PolicheckWords xmlns="1119c2e5-8fb9-4d5f-baf1-202c530f2c34" xsi:nil="true"/>
    <SubmitterId xmlns="1119c2e5-8fb9-4d5f-baf1-202c530f2c34" xsi:nil="true"/>
    <AcquiredFrom xmlns="1119c2e5-8fb9-4d5f-baf1-202c530f2c34">Internal MS</AcquiredFrom>
    <EditorialStatus xmlns="1119c2e5-8fb9-4d5f-baf1-202c530f2c34">Complete</EditorialStatus>
    <Markets xmlns="1119c2e5-8fb9-4d5f-baf1-202c530f2c34"/>
    <OriginAsset xmlns="1119c2e5-8fb9-4d5f-baf1-202c530f2c34" xsi:nil="true"/>
    <AssetStart xmlns="1119c2e5-8fb9-4d5f-baf1-202c530f2c34">2012-09-19T11:17:00+00:00</AssetStart>
    <FriendlyTitle xmlns="1119c2e5-8fb9-4d5f-baf1-202c530f2c34" xsi:nil="true"/>
    <MarketSpecific xmlns="1119c2e5-8fb9-4d5f-baf1-202c530f2c34">false</MarketSpecific>
    <TPNamespace xmlns="1119c2e5-8fb9-4d5f-baf1-202c530f2c34" xsi:nil="true"/>
    <PublishStatusLookup xmlns="1119c2e5-8fb9-4d5f-baf1-202c530f2c34">
      <Value>624686</Value>
    </PublishStatusLookup>
    <APAuthor xmlns="1119c2e5-8fb9-4d5f-baf1-202c530f2c34">
      <UserInfo>
        <DisplayName>REDMOND\matthos</DisplayName>
        <AccountId>59</AccountId>
        <AccountType/>
      </UserInfo>
    </APAuthor>
    <TPCommandLine xmlns="1119c2e5-8fb9-4d5f-baf1-202c530f2c34" xsi:nil="true"/>
    <IntlLangReviewer xmlns="1119c2e5-8fb9-4d5f-baf1-202c530f2c34" xsi:nil="true"/>
    <OpenTemplate xmlns="1119c2e5-8fb9-4d5f-baf1-202c530f2c34">true</OpenTemplate>
    <CSXSubmissionDate xmlns="1119c2e5-8fb9-4d5f-baf1-202c530f2c34" xsi:nil="true"/>
    <TaxCatchAll xmlns="1119c2e5-8fb9-4d5f-baf1-202c530f2c34"/>
    <Manager xmlns="1119c2e5-8fb9-4d5f-baf1-202c530f2c34" xsi:nil="true"/>
    <NumericId xmlns="1119c2e5-8fb9-4d5f-baf1-202c530f2c34" xsi:nil="true"/>
    <ParentAssetId xmlns="1119c2e5-8fb9-4d5f-baf1-202c530f2c34" xsi:nil="true"/>
    <OriginalSourceMarket xmlns="1119c2e5-8fb9-4d5f-baf1-202c530f2c34">english</OriginalSourceMarket>
    <ApprovalStatus xmlns="1119c2e5-8fb9-4d5f-baf1-202c530f2c34">InProgress</ApprovalStatus>
    <TPComponent xmlns="1119c2e5-8fb9-4d5f-baf1-202c530f2c34" xsi:nil="true"/>
    <EditorialTags xmlns="1119c2e5-8fb9-4d5f-baf1-202c530f2c34" xsi:nil="true"/>
    <TPExecutable xmlns="1119c2e5-8fb9-4d5f-baf1-202c530f2c34" xsi:nil="true"/>
    <TPLaunchHelpLink xmlns="1119c2e5-8fb9-4d5f-baf1-202c530f2c34" xsi:nil="true"/>
    <LocComments xmlns="1119c2e5-8fb9-4d5f-baf1-202c530f2c34" xsi:nil="true"/>
    <LocRecommendedHandoff xmlns="1119c2e5-8fb9-4d5f-baf1-202c530f2c34" xsi:nil="true"/>
    <SourceTitle xmlns="1119c2e5-8fb9-4d5f-baf1-202c530f2c34" xsi:nil="true"/>
    <CSXUpdate xmlns="1119c2e5-8fb9-4d5f-baf1-202c530f2c34">false</CSXUpdate>
    <IntlLocPriority xmlns="1119c2e5-8fb9-4d5f-baf1-202c530f2c34" xsi:nil="true"/>
    <UAProjectedTotalWords xmlns="1119c2e5-8fb9-4d5f-baf1-202c530f2c34" xsi:nil="true"/>
    <AssetType xmlns="1119c2e5-8fb9-4d5f-baf1-202c530f2c34">TP</AssetType>
    <MachineTranslated xmlns="1119c2e5-8fb9-4d5f-baf1-202c530f2c34">false</MachineTranslated>
    <OutputCachingOn xmlns="1119c2e5-8fb9-4d5f-baf1-202c530f2c34">false</OutputCachingOn>
    <TemplateStatus xmlns="1119c2e5-8fb9-4d5f-baf1-202c530f2c34">Complete</TemplateStatus>
    <IsSearchable xmlns="1119c2e5-8fb9-4d5f-baf1-202c530f2c34">true</IsSearchable>
    <ContentItem xmlns="1119c2e5-8fb9-4d5f-baf1-202c530f2c34" xsi:nil="true"/>
    <HandoffToMSDN xmlns="1119c2e5-8fb9-4d5f-baf1-202c530f2c34" xsi:nil="true"/>
    <ShowIn xmlns="1119c2e5-8fb9-4d5f-baf1-202c530f2c34">Show everywhere</ShowIn>
    <ThumbnailAssetId xmlns="1119c2e5-8fb9-4d5f-baf1-202c530f2c34" xsi:nil="true"/>
    <UALocComments xmlns="1119c2e5-8fb9-4d5f-baf1-202c530f2c34" xsi:nil="true"/>
    <UALocRecommendation xmlns="1119c2e5-8fb9-4d5f-baf1-202c530f2c34">Localize</UALocRecommendation>
    <LastModifiedDateTime xmlns="1119c2e5-8fb9-4d5f-baf1-202c530f2c34" xsi:nil="true"/>
    <LegacyData xmlns="1119c2e5-8fb9-4d5f-baf1-202c530f2c34" xsi:nil="true"/>
    <LocManualTestRequired xmlns="1119c2e5-8fb9-4d5f-baf1-202c530f2c34">false</LocManualTestRequired>
    <LocMarketGroupTiers2 xmlns="1119c2e5-8fb9-4d5f-baf1-202c530f2c34" xsi:nil="true"/>
    <ClipArtFilename xmlns="1119c2e5-8fb9-4d5f-baf1-202c530f2c34" xsi:nil="true"/>
    <TPApplication xmlns="1119c2e5-8fb9-4d5f-baf1-202c530f2c34" xsi:nil="true"/>
    <CSXHash xmlns="1119c2e5-8fb9-4d5f-baf1-202c530f2c34" xsi:nil="true"/>
    <DirectSourceMarket xmlns="1119c2e5-8fb9-4d5f-baf1-202c530f2c34">english</DirectSourceMarket>
    <PrimaryImageGen xmlns="1119c2e5-8fb9-4d5f-baf1-202c530f2c34">false</PrimaryImageGen>
    <PlannedPubDate xmlns="1119c2e5-8fb9-4d5f-baf1-202c530f2c34" xsi:nil="true"/>
    <CSXSubmissionMarket xmlns="1119c2e5-8fb9-4d5f-baf1-202c530f2c34" xsi:nil="true"/>
    <Downloads xmlns="1119c2e5-8fb9-4d5f-baf1-202c530f2c34">0</Downloads>
    <ArtSampleDocs xmlns="1119c2e5-8fb9-4d5f-baf1-202c530f2c34" xsi:nil="true"/>
    <TrustLevel xmlns="1119c2e5-8fb9-4d5f-baf1-202c530f2c34">1 Microsoft Managed Content</TrustLevel>
    <BlockPublish xmlns="1119c2e5-8fb9-4d5f-baf1-202c530f2c34">false</BlockPublish>
    <TPLaunchHelpLinkType xmlns="1119c2e5-8fb9-4d5f-baf1-202c530f2c34">Template</TPLaunchHelpLinkType>
    <LocalizationTagsTaxHTField0 xmlns="1119c2e5-8fb9-4d5f-baf1-202c530f2c34">
      <Terms xmlns="http://schemas.microsoft.com/office/infopath/2007/PartnerControls"/>
    </LocalizationTagsTaxHTField0>
    <BusinessGroup xmlns="1119c2e5-8fb9-4d5f-baf1-202c530f2c34" xsi:nil="true"/>
    <Providers xmlns="1119c2e5-8fb9-4d5f-baf1-202c530f2c34" xsi:nil="true"/>
    <TemplateTemplateType xmlns="1119c2e5-8fb9-4d5f-baf1-202c530f2c34">Excel Spreadsheet Template</TemplateTemplateType>
    <TimesCloned xmlns="1119c2e5-8fb9-4d5f-baf1-202c530f2c34" xsi:nil="true"/>
    <TPAppVersion xmlns="1119c2e5-8fb9-4d5f-baf1-202c530f2c34" xsi:nil="true"/>
    <VoteCount xmlns="1119c2e5-8fb9-4d5f-baf1-202c530f2c34" xsi:nil="true"/>
    <AverageRating xmlns="1119c2e5-8fb9-4d5f-baf1-202c530f2c34" xsi:nil="true"/>
    <FeatureTagsTaxHTField0 xmlns="1119c2e5-8fb9-4d5f-baf1-202c530f2c34">
      <Terms xmlns="http://schemas.microsoft.com/office/infopath/2007/PartnerControls"/>
    </FeatureTagsTaxHTField0>
    <Provider xmlns="1119c2e5-8fb9-4d5f-baf1-202c530f2c34" xsi:nil="true"/>
    <UACurrentWords xmlns="1119c2e5-8fb9-4d5f-baf1-202c530f2c34" xsi:nil="true"/>
    <AssetId xmlns="1119c2e5-8fb9-4d5f-baf1-202c530f2c34">TP103458070</AssetId>
    <TPClientViewer xmlns="1119c2e5-8fb9-4d5f-baf1-202c530f2c34" xsi:nil="true"/>
    <DSATActionTaken xmlns="1119c2e5-8fb9-4d5f-baf1-202c530f2c34" xsi:nil="true"/>
    <APEditor xmlns="1119c2e5-8fb9-4d5f-baf1-202c530f2c34">
      <UserInfo>
        <DisplayName/>
        <AccountId xsi:nil="true"/>
        <AccountType/>
      </UserInfo>
    </APEditor>
    <TPInstallLocation xmlns="1119c2e5-8fb9-4d5f-baf1-202c530f2c34" xsi:nil="true"/>
    <OOCacheId xmlns="1119c2e5-8fb9-4d5f-baf1-202c530f2c34" xsi:nil="true"/>
    <IsDeleted xmlns="1119c2e5-8fb9-4d5f-baf1-202c530f2c34">false</IsDeleted>
    <PublishTargets xmlns="1119c2e5-8fb9-4d5f-baf1-202c530f2c34">OfficeOnlineVNext</PublishTargets>
    <ApprovalLog xmlns="1119c2e5-8fb9-4d5f-baf1-202c530f2c34" xsi:nil="true"/>
    <BugNumber xmlns="1119c2e5-8fb9-4d5f-baf1-202c530f2c34" xsi:nil="true"/>
    <CrawlForDependencies xmlns="1119c2e5-8fb9-4d5f-baf1-202c530f2c34">false</CrawlForDependencies>
    <InternalTagsTaxHTField0 xmlns="1119c2e5-8fb9-4d5f-baf1-202c530f2c34">
      <Terms xmlns="http://schemas.microsoft.com/office/infopath/2007/PartnerControls"/>
    </InternalTagsTaxHTField0>
    <LastHandOff xmlns="1119c2e5-8fb9-4d5f-baf1-202c530f2c34" xsi:nil="true"/>
    <Milestone xmlns="1119c2e5-8fb9-4d5f-baf1-202c530f2c34" xsi:nil="true"/>
    <OriginalRelease xmlns="1119c2e5-8fb9-4d5f-baf1-202c530f2c34">15</OriginalRelease>
    <RecommendationsModifier xmlns="1119c2e5-8fb9-4d5f-baf1-202c530f2c34" xsi:nil="true"/>
    <ScenarioTagsTaxHTField0 xmlns="1119c2e5-8fb9-4d5f-baf1-202c530f2c34">
      <Terms xmlns="http://schemas.microsoft.com/office/infopath/2007/PartnerControls"/>
    </ScenarioTagsTaxHTField0>
    <UANotes xmlns="1119c2e5-8fb9-4d5f-baf1-202c530f2c3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96EC5072-0BB0-4BEF-AEBE-3D7395454051}"/>
</file>

<file path=customXml/itemProps2.xml><?xml version="1.0" encoding="utf-8"?>
<ds:datastoreItem xmlns:ds="http://schemas.openxmlformats.org/officeDocument/2006/customXml" ds:itemID="{371F0D83-5A08-46A5-A115-91DA399E2ED1}"/>
</file>

<file path=customXml/itemProps3.xml><?xml version="1.0" encoding="utf-8"?>
<ds:datastoreItem xmlns:ds="http://schemas.openxmlformats.org/officeDocument/2006/customXml" ds:itemID="{F71D6BD8-0F47-4058-869A-398337FFA0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経費明細書</vt:lpstr>
      <vt:lpstr>マイレージレート</vt:lpstr>
      <vt:lpstr>週末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Preedaporn Stapholdecha</cp:lastModifiedBy>
  <dcterms:created xsi:type="dcterms:W3CDTF">2012-09-17T21:49:54Z</dcterms:created>
  <dcterms:modified xsi:type="dcterms:W3CDTF">2012-12-19T03:26:21Z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0x010100F6E1CA76AAD4564AAF106FC3CFA868360400186944AA932D8046A3B88E9B37BEBDF5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