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30"/>
  <workbookPr codeName="ThisWorkbook" hidePivotFieldList="1"/>
  <mc:AlternateContent xmlns:mc="http://schemas.openxmlformats.org/markup-compatibility/2006">
    <mc:Choice Requires="x15">
      <x15ac:absPath xmlns:x15ac="http://schemas.microsoft.com/office/spreadsheetml/2010/11/ac" url="\\10.20.1.30\ftp\MNET\Lalissa\01_Template\2018_014_WordTech_Accessible_Templates_WAC_B4\04_PreDTP_Done\ja-JP\"/>
    </mc:Choice>
  </mc:AlternateContent>
  <xr:revisionPtr revIDLastSave="0" documentId="12_ncr:580000_{9ADAF905-604D-4D27-9DDF-67122B44A348}" xr6:coauthVersionLast="32" xr6:coauthVersionMax="32" xr10:uidLastSave="{00000000-0000-0000-0000-000000000000}"/>
  <bookViews>
    <workbookView xWindow="0" yWindow="0" windowWidth="27270" windowHeight="11610" xr2:uid="{00000000-000D-0000-FFFF-FFFF00000000}"/>
  </bookViews>
  <sheets>
    <sheet name="課題のスケジュール" sheetId="1" r:id="rId1"/>
    <sheet name="課題の詳細" sheetId="3" r:id="rId2"/>
  </sheets>
  <definedNames>
    <definedName name="DateCheck">課題のスケジュール!$C$3*IF(課題のスケジュール!$D$3="週",7,IF(課題のスケジュール!$D$3="日",1,30))</definedName>
    <definedName name="HighlightRule">IF(課題のスケジュール!$D$3="蛍光ペンなし",FALSE,TRUE)</definedName>
    <definedName name="_xlnm.Print_Area" localSheetId="1">課題の詳細!$A:$H</definedName>
    <definedName name="_xlnm.Print_Titles" localSheetId="0">課題のスケジュール!$5:$5</definedName>
    <definedName name="_xlnm.Print_Titles" localSheetId="1">課題の詳細!$3:$3</definedName>
    <definedName name="スライサー_科目">#N/A</definedName>
    <definedName name="スライサー_課題">#N/A</definedName>
    <definedName name="スライサー_開始日">#N/A</definedName>
    <definedName name="スライサー_期日">#N/A</definedName>
    <definedName name="スライサー_進捗状況">#N/A</definedName>
  </definedNames>
  <calcPr calcId="162913"/>
  <pivotCaches>
    <pivotCache cacheId="8" r:id="rId3"/>
  </pivotCaches>
  <extLst>
    <ext xmlns:x14="http://schemas.microsoft.com/office/spreadsheetml/2009/9/main" uri="{BBE1A952-AA13-448e-AADC-164F8A28A991}">
      <x14:slicerCaches>
        <x14:slicerCache r:id="rId4"/>
        <x14:slicerCache r:id="rId5"/>
        <x14:slicerCache r:id="rId6"/>
        <x14:slicerCache r:id="rId7"/>
        <x14:slicerCache r:id="rId8"/>
      </x14:slicerCaches>
    </ext>
    <ext xmlns:x14="http://schemas.microsoft.com/office/spreadsheetml/2009/9/main" uri="{79F54976-1DA5-4618-B147-4CDE4B953A38}">
      <x14:workbookPr/>
    </ext>
  </extLst>
</workbook>
</file>

<file path=xl/calcChain.xml><?xml version="1.0" encoding="utf-8"?>
<calcChain xmlns="http://schemas.openxmlformats.org/spreadsheetml/2006/main">
  <c r="G7" i="1" l="1"/>
  <c r="G8" i="1"/>
  <c r="G9" i="1"/>
  <c r="G10" i="1"/>
  <c r="G11" i="1"/>
  <c r="G12" i="1"/>
  <c r="G13" i="1"/>
  <c r="G14" i="1"/>
  <c r="G15" i="1"/>
  <c r="G16" i="1"/>
  <c r="G17" i="1"/>
  <c r="G6" i="1"/>
  <c r="F17" i="1" l="1"/>
  <c r="F16" i="1"/>
  <c r="F15" i="1"/>
  <c r="F14" i="1"/>
  <c r="F13" i="1"/>
  <c r="F12" i="1"/>
  <c r="F11" i="1"/>
  <c r="F10" i="1"/>
  <c r="F9" i="1"/>
  <c r="F8" i="1"/>
  <c r="F7" i="1"/>
  <c r="F6" i="1"/>
  <c r="E17" i="1" l="1"/>
  <c r="E16" i="1"/>
  <c r="E15" i="1"/>
  <c r="E14" i="1"/>
  <c r="E13" i="1"/>
  <c r="E12" i="1"/>
  <c r="E11" i="1"/>
  <c r="E10" i="1"/>
  <c r="E9" i="1"/>
  <c r="E8" i="1"/>
  <c r="E7" i="1"/>
  <c r="E6" i="1"/>
</calcChain>
</file>

<file path=xl/sharedStrings.xml><?xml version="1.0" encoding="utf-8"?>
<sst xmlns="http://schemas.openxmlformats.org/spreadsheetml/2006/main" count="88" uniqueCount="42">
  <si>
    <t>課題のスケジュール</t>
  </si>
  <si>
    <t xml:space="preserve">課題の期日の抽出条件を選択: </t>
  </si>
  <si>
    <t>課題</t>
  </si>
  <si>
    <t>プロジェクト 1</t>
  </si>
  <si>
    <t>プロジェクト 2</t>
  </si>
  <si>
    <t>プロジェクト 3</t>
  </si>
  <si>
    <t>プロジェクト 4</t>
  </si>
  <si>
    <t>プロジェクト 5</t>
  </si>
  <si>
    <t>プロジェクト 6</t>
  </si>
  <si>
    <t>プロジェクト 7</t>
  </si>
  <si>
    <t>プロジェクト 8</t>
  </si>
  <si>
    <t>プロジェクト 9</t>
  </si>
  <si>
    <t>プロジェクト 10</t>
  </si>
  <si>
    <t>プロジェクト 11</t>
  </si>
  <si>
    <t>プロジェクト 12</t>
  </si>
  <si>
    <t>科目</t>
  </si>
  <si>
    <t>救急医療隊員 1</t>
  </si>
  <si>
    <t>救急医療隊員 2</t>
  </si>
  <si>
    <t>救急医療隊員 3</t>
  </si>
  <si>
    <t>完了カラー バーの凡例</t>
  </si>
  <si>
    <t>日</t>
  </si>
  <si>
    <t>講師</t>
  </si>
  <si>
    <t>講師 1</t>
  </si>
  <si>
    <t>講師 2</t>
  </si>
  <si>
    <t>講師 3</t>
  </si>
  <si>
    <t>講師 4</t>
  </si>
  <si>
    <t>開始日</t>
  </si>
  <si>
    <t>&gt; = 0%</t>
  </si>
  <si>
    <t>期日</t>
  </si>
  <si>
    <t>&lt; 40% = &gt;</t>
  </si>
  <si>
    <t>進捗状況</t>
  </si>
  <si>
    <t>割合</t>
  </si>
  <si>
    <t>課題の詳細</t>
  </si>
  <si>
    <t xml:space="preserve">このデータを更新するには、セル B3 から始まるピボットテーブル内のセルを選択し、[分析] タブに移動して [更新] を選択します。課題、開始日、科目、期日、進捗状況の割合によって時間をフィルター処理するスライサーは、セル I3、K3、M3、I13、K13 にあります。
</t>
  </si>
  <si>
    <t xml:space="preserve">  </t>
  </si>
  <si>
    <t>課題に基づいてテーブル データをフィルター処理するスライサーはこのセルにあります。</t>
  </si>
  <si>
    <t>期日に基づいてテーブル データをフィルター処理するスライサーはこのセルにあります。</t>
  </si>
  <si>
    <t>開始日に基づいてテーブル データをフィルター処理するスライサーはこのセルにあります。</t>
  </si>
  <si>
    <t>進捗状況の割合に基づいてテーブル データをフィルター処理するスライサーはこのセルにあります。</t>
  </si>
  <si>
    <t>科目に基づいてテーブル データをフィルター処理するスライサーはこのセルにあります。</t>
  </si>
  <si>
    <t>課題の詳細 &gt;</t>
    <phoneticPr fontId="5"/>
  </si>
  <si>
    <t>&lt; 課題のスケジュール</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</si>
</sst>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yyyy&quot;年&quot;m&quot;月&quot;d&quot;日&quot;;@"/>
  </numFmts>
  <fonts count="20" x14ac:knownFonts="1">
    <font>
      <sz val="11"/>
      <color theme="1"/>
      <name val="Meiryo UI"/>
      <family val="3"/>
      <charset val="128"/>
    </font>
    <font>
      <sz val="11"/>
      <color theme="1"/>
      <name val="メイリオ"/>
      <family val="2"/>
      <scheme val="minor"/>
    </font>
    <font>
      <sz val="18"/>
      <color theme="1"/>
      <name val="メイリオ"/>
      <family val="2"/>
      <scheme val="minor"/>
    </font>
    <font>
      <sz val="12"/>
      <color theme="1"/>
      <name val="メイリオ"/>
      <family val="2"/>
      <scheme val="minor"/>
    </font>
    <font>
      <u/>
      <sz val="11"/>
      <color theme="11"/>
      <name val="メイリオ"/>
      <family val="2"/>
      <scheme val="minor"/>
    </font>
    <font>
      <sz val="6"/>
      <name val="メイリオ"/>
      <family val="3"/>
      <charset val="128"/>
      <scheme val="minor"/>
    </font>
    <font>
      <b/>
      <sz val="28"/>
      <color theme="1" tint="0.24994659260841701"/>
      <name val="Meiryo UI"/>
      <family val="3"/>
      <charset val="128"/>
    </font>
    <font>
      <u/>
      <sz val="11"/>
      <color theme="10"/>
      <name val="Meiryo UI"/>
      <family val="3"/>
      <charset val="128"/>
    </font>
    <font>
      <sz val="11"/>
      <color theme="1"/>
      <name val="Meiryo UI"/>
      <family val="3"/>
      <charset val="128"/>
    </font>
    <font>
      <b/>
      <sz val="11"/>
      <color theme="1" tint="0.24994659260841701"/>
      <name val="Meiryo UI"/>
      <family val="3"/>
      <charset val="128"/>
    </font>
    <font>
      <sz val="11"/>
      <color theme="1" tint="0.24994659260841701"/>
      <name val="Meiryo UI"/>
      <family val="3"/>
      <charset val="128"/>
    </font>
    <font>
      <b/>
      <sz val="11"/>
      <color theme="1"/>
      <name val="Meiryo UI"/>
      <family val="3"/>
      <charset val="128"/>
    </font>
    <font>
      <sz val="11"/>
      <color theme="3" tint="0.499984740745262"/>
      <name val="Meiryo UI"/>
      <family val="3"/>
      <charset val="128"/>
    </font>
    <font>
      <sz val="6"/>
      <name val="Meiryo UI"/>
      <family val="3"/>
      <charset val="128"/>
    </font>
    <font>
      <i/>
      <sz val="11"/>
      <color rgb="FF7F7F7F"/>
      <name val="Meiryo UI"/>
      <family val="3"/>
      <charset val="128"/>
    </font>
    <font>
      <sz val="11"/>
      <color rgb="FF9C6500"/>
      <name val="Meiryo UI"/>
      <family val="3"/>
      <charset val="128"/>
    </font>
    <font>
      <sz val="11"/>
      <color rgb="FF9C0006"/>
      <name val="Meiryo UI"/>
      <family val="3"/>
      <charset val="128"/>
    </font>
    <font>
      <sz val="11"/>
      <color rgb="FF006100"/>
      <name val="Meiryo UI"/>
      <family val="3"/>
      <charset val="128"/>
    </font>
    <font>
      <sz val="11"/>
      <color rgb="FF7F7F7F"/>
      <name val="Meiryo UI"/>
      <family val="3"/>
      <charset val="128"/>
    </font>
    <font>
      <sz val="11"/>
      <color theme="0"/>
      <name val="Meiryo UI"/>
      <family val="3"/>
      <charset val="128"/>
    </font>
  </fonts>
  <fills count="10">
    <fill>
      <patternFill patternType="none"/>
    </fill>
    <fill>
      <patternFill patternType="gray125"/>
    </fill>
    <fill>
      <patternFill patternType="solid">
        <fgColor theme="2" tint="-4.9989318521683403E-2"/>
        <bgColor indexed="64"/>
      </patternFill>
    </fill>
    <fill>
      <patternFill patternType="solid">
        <fgColor theme="7" tint="0.79998168889431442"/>
        <bgColor indexed="64"/>
      </patternFill>
    </fill>
    <fill>
      <patternFill patternType="solid">
        <fgColor theme="5" tint="0.59999389629810485"/>
        <bgColor indexed="65"/>
      </patternFill>
    </fill>
    <fill>
      <patternFill patternType="solid">
        <fgColor theme="6"/>
      </patternFill>
    </fill>
    <fill>
      <patternFill patternType="solid">
        <fgColor theme="7" tint="0.59999389629810485"/>
        <bgColor indexed="65"/>
      </patternFill>
    </fill>
    <fill>
      <patternFill patternType="solid">
        <fgColor rgb="FFC6EFCE"/>
      </patternFill>
    </fill>
    <fill>
      <patternFill patternType="solid">
        <fgColor rgb="FFFFC7CE"/>
      </patternFill>
    </fill>
    <fill>
      <patternFill patternType="solid">
        <fgColor rgb="FFFFEB9C"/>
      </patternFill>
    </fill>
  </fills>
  <borders count="3">
    <border>
      <left/>
      <right/>
      <top/>
      <bottom/>
      <diagonal/>
    </border>
    <border>
      <left style="double">
        <color theme="2" tint="-0.499984740745262"/>
      </left>
      <right style="double">
        <color theme="2" tint="-0.499984740745262"/>
      </right>
      <top style="double">
        <color theme="2" tint="-0.499984740745262"/>
      </top>
      <bottom style="double">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s>
  <cellStyleXfs count="19">
    <xf numFmtId="0" fontId="0" fillId="0" borderId="0">
      <alignment horizontal="left" vertical="center"/>
    </xf>
    <xf numFmtId="9" fontId="8" fillId="0" borderId="0" applyFill="0" applyBorder="0" applyAlignment="0" applyProtection="0"/>
    <xf numFmtId="0" fontId="6" fillId="0" borderId="0" applyNumberFormat="0" applyBorder="0" applyAlignment="0" applyProtection="0"/>
    <xf numFmtId="0" fontId="12" fillId="2" borderId="1" applyNumberFormat="0" applyAlignment="0" applyProtection="0"/>
    <xf numFmtId="0" fontId="7" fillId="0" borderId="0" applyNumberFormat="0" applyBorder="0" applyAlignment="0" applyProtection="0">
      <alignment horizontal="left" vertical="center"/>
    </xf>
    <xf numFmtId="0" fontId="4" fillId="0" borderId="0" applyNumberFormat="0" applyFill="0" applyBorder="0" applyAlignment="0" applyProtection="0">
      <alignment horizontal="left" vertical="center"/>
    </xf>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9" fillId="0" borderId="0" applyNumberFormat="0" applyProtection="0">
      <alignment horizontal="center" vertical="center"/>
    </xf>
    <xf numFmtId="0" fontId="18" fillId="0" borderId="0" applyNumberFormat="0" applyBorder="0" applyAlignment="0" applyProtection="0"/>
    <xf numFmtId="0" fontId="8" fillId="4" borderId="0" applyNumberFormat="0" applyBorder="0" applyAlignment="0" applyProtection="0"/>
    <xf numFmtId="0" fontId="10" fillId="5" borderId="0" applyNumberFormat="0" applyBorder="0" applyAlignment="0" applyProtection="0"/>
    <xf numFmtId="0" fontId="8" fillId="6" borderId="0" applyNumberFormat="0" applyBorder="0" applyAlignment="0" applyProtection="0"/>
    <xf numFmtId="180" fontId="8" fillId="0" borderId="0">
      <alignment horizontal="left" vertical="center"/>
    </xf>
    <xf numFmtId="0" fontId="17" fillId="7" borderId="0" applyNumberFormat="0" applyBorder="0" applyAlignment="0" applyProtection="0">
      <alignment vertical="center"/>
    </xf>
    <xf numFmtId="0" fontId="16" fillId="8" borderId="0" applyNumberFormat="0" applyBorder="0" applyAlignment="0" applyProtection="0">
      <alignment vertical="center"/>
    </xf>
    <xf numFmtId="0" fontId="15" fillId="9" borderId="0" applyNumberFormat="0" applyBorder="0" applyAlignment="0" applyProtection="0">
      <alignment vertical="center"/>
    </xf>
  </cellStyleXfs>
  <cellXfs count="36">
    <xf numFmtId="0" fontId="0" fillId="0" borderId="0" xfId="0">
      <alignment horizontal="left" vertical="center"/>
    </xf>
    <xf numFmtId="0" fontId="0" fillId="0" borderId="0" xfId="0" applyAlignment="1">
      <alignment wrapText="1"/>
    </xf>
    <xf numFmtId="0" fontId="2" fillId="0" borderId="0" xfId="0" applyFont="1">
      <alignment horizontal="left" vertical="center"/>
    </xf>
    <xf numFmtId="0" fontId="0" fillId="0" borderId="0" xfId="0" pivotButton="1" applyFont="1" applyAlignment="1">
      <alignment horizontal="center" vertical="center"/>
    </xf>
    <xf numFmtId="0" fontId="3" fillId="0" borderId="0" xfId="0" applyFont="1">
      <alignment horizontal="left" vertical="center"/>
    </xf>
    <xf numFmtId="0" fontId="0" fillId="0" borderId="0" xfId="0" applyAlignment="1">
      <alignment horizontal="left" vertical="center"/>
    </xf>
    <xf numFmtId="0" fontId="0" fillId="0" borderId="0" xfId="0" applyAlignment="1">
      <alignment horizontal="left"/>
    </xf>
    <xf numFmtId="0" fontId="0" fillId="0" borderId="0" xfId="0" applyAlignment="1"/>
    <xf numFmtId="0" fontId="0" fillId="0" borderId="0" xfId="0" applyAlignment="1">
      <alignment vertical="center"/>
    </xf>
    <xf numFmtId="180" fontId="8" fillId="0" borderId="0" xfId="15">
      <alignment horizontal="left" vertical="center"/>
    </xf>
    <xf numFmtId="0" fontId="8" fillId="0" borderId="0" xfId="0" applyFont="1">
      <alignment horizontal="left" vertical="center"/>
    </xf>
    <xf numFmtId="0" fontId="8" fillId="6" borderId="0" xfId="14" applyNumberFormat="1" applyFont="1" applyAlignment="1">
      <alignment horizontal="center" vertical="center"/>
    </xf>
    <xf numFmtId="9" fontId="8" fillId="4" borderId="0" xfId="12" applyNumberFormat="1" applyFont="1" applyAlignment="1">
      <alignment horizontal="center" vertical="center"/>
    </xf>
    <xf numFmtId="9" fontId="10" fillId="5" borderId="0" xfId="13" applyNumberFormat="1" applyFont="1" applyAlignment="1">
      <alignment horizontal="center" vertical="center"/>
    </xf>
    <xf numFmtId="0" fontId="9" fillId="0" borderId="0" xfId="10" applyFont="1">
      <alignment horizontal="center" vertical="center"/>
    </xf>
    <xf numFmtId="0" fontId="8" fillId="3" borderId="2" xfId="3" applyFont="1" applyFill="1" applyBorder="1" applyAlignment="1">
      <alignment horizontal="center" vertical="center"/>
    </xf>
    <xf numFmtId="0" fontId="11" fillId="0" borderId="0" xfId="0" applyNumberFormat="1" applyFont="1" applyBorder="1" applyAlignment="1"/>
    <xf numFmtId="0" fontId="8" fillId="0" borderId="0" xfId="0" applyNumberFormat="1" applyFont="1">
      <alignment horizontal="left" vertical="center"/>
    </xf>
    <xf numFmtId="0" fontId="8" fillId="0" borderId="0" xfId="0" applyFont="1" applyFill="1" applyBorder="1" applyAlignment="1">
      <alignment vertical="center"/>
    </xf>
    <xf numFmtId="0" fontId="8" fillId="0" borderId="0" xfId="0" applyNumberFormat="1" applyFont="1" applyFill="1" applyBorder="1" applyAlignment="1">
      <alignment vertical="center"/>
    </xf>
    <xf numFmtId="0" fontId="8" fillId="0" borderId="0" xfId="0" applyFont="1" applyFill="1" applyBorder="1">
      <alignment horizontal="left" vertical="center"/>
    </xf>
    <xf numFmtId="0" fontId="8" fillId="0" borderId="0" xfId="0" applyFont="1" applyFill="1" applyBorder="1" applyAlignment="1">
      <alignment vertical="center" wrapText="1"/>
    </xf>
    <xf numFmtId="14" fontId="8" fillId="0" borderId="0" xfId="0" applyNumberFormat="1" applyFont="1">
      <alignment horizontal="left" vertical="center"/>
    </xf>
    <xf numFmtId="9" fontId="8" fillId="0" borderId="0" xfId="1" applyFill="1" applyBorder="1" applyAlignment="1">
      <alignment vertical="center"/>
    </xf>
    <xf numFmtId="9" fontId="8" fillId="0" borderId="0" xfId="1" applyFill="1" applyBorder="1" applyAlignment="1">
      <alignment horizontal="right" vertical="center"/>
    </xf>
    <xf numFmtId="9" fontId="0" fillId="0" borderId="0" xfId="0" applyNumberFormat="1" applyFont="1" applyAlignment="1">
      <alignment horizontal="center" vertical="center" wrapText="1"/>
    </xf>
    <xf numFmtId="180" fontId="0" fillId="0" borderId="0" xfId="0" applyNumberFormat="1" applyFont="1" applyAlignment="1">
      <alignment horizontal="center" vertical="center" wrapText="1"/>
    </xf>
    <xf numFmtId="0" fontId="0" fillId="0" borderId="0" xfId="0" applyFont="1" applyAlignment="1">
      <alignment horizontal="center" vertical="center" wrapText="1"/>
    </xf>
    <xf numFmtId="0" fontId="9" fillId="0" borderId="0" xfId="10" applyNumberFormat="1" applyFont="1" applyAlignment="1">
      <alignment horizontal="right" vertical="center" indent="1"/>
    </xf>
    <xf numFmtId="0" fontId="6" fillId="0" borderId="0" xfId="2" applyFont="1" applyAlignment="1">
      <alignment horizontal="left" vertical="top"/>
    </xf>
    <xf numFmtId="0" fontId="7" fillId="0" borderId="0" xfId="4" applyAlignment="1">
      <alignment horizontal="right"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19" fillId="0" borderId="0" xfId="0" applyFont="1" applyAlignment="1">
      <alignment horizontal="center" vertical="center"/>
    </xf>
    <xf numFmtId="0" fontId="14" fillId="0" borderId="0" xfId="11" applyFont="1" applyAlignment="1">
      <alignment horizontal="left" vertical="top" wrapText="1"/>
    </xf>
    <xf numFmtId="0" fontId="6" fillId="0" borderId="0" xfId="2" applyAlignment="1">
      <alignment horizontal="left" vertical="top"/>
    </xf>
  </cellXfs>
  <cellStyles count="19">
    <cellStyle name="40% - アクセント 2" xfId="12" builtinId="35" customBuiltin="1"/>
    <cellStyle name="40% - アクセント 4" xfId="14" builtinId="43" customBuiltin="1"/>
    <cellStyle name="アクセント 3" xfId="13" builtinId="37" customBuiltin="1"/>
    <cellStyle name="タイトル" xfId="2" builtinId="15" customBuiltin="1"/>
    <cellStyle name="チェック セル" xfId="3" builtinId="23" customBuiltin="1"/>
    <cellStyle name="どちらでもない" xfId="18" builtinId="28" customBuiltin="1"/>
    <cellStyle name="パーセント" xfId="1" builtinId="5" customBuiltin="1"/>
    <cellStyle name="ハイパーリンク" xfId="4" builtinId="8" customBuiltin="1"/>
    <cellStyle name="悪い" xfId="17" builtinId="27" customBuiltin="1"/>
    <cellStyle name="桁区切り" xfId="7" builtinId="6" customBuiltin="1"/>
    <cellStyle name="桁区切り [0.00]" xfId="6" builtinId="3" customBuiltin="1"/>
    <cellStyle name="見出し 1" xfId="10" builtinId="16" customBuiltin="1"/>
    <cellStyle name="説明文" xfId="11" builtinId="53" customBuiltin="1"/>
    <cellStyle name="通貨" xfId="9" builtinId="7" customBuiltin="1"/>
    <cellStyle name="通貨 [0.00]" xfId="8" builtinId="4" customBuiltin="1"/>
    <cellStyle name="日付" xfId="15" xr:uid="{00000000-0005-0000-0000-00000F000000}"/>
    <cellStyle name="標準" xfId="0" builtinId="0" customBuiltin="1"/>
    <cellStyle name="表示済みのハイパーリンク" xfId="5" builtinId="9" customBuiltin="1"/>
    <cellStyle name="良い" xfId="16" builtinId="26" customBuiltin="1"/>
  </cellStyles>
  <dxfs count="196">
    <dxf>
      <font>
        <color theme="2" tint="-4.9989318521683403E-2"/>
      </font>
      <fill>
        <patternFill>
          <bgColor theme="2" tint="-4.9989318521683403E-2"/>
        </patternFill>
      </fill>
    </dxf>
    <dxf>
      <fill>
        <patternFill>
          <bgColor theme="7" tint="0.79998168889431442"/>
        </patternFill>
      </fill>
    </dxf>
    <dxf>
      <font>
        <b val="0"/>
        <i/>
        <color theme="1" tint="0.34998626667073579"/>
      </font>
    </dxf>
    <dxf>
      <font>
        <b val="0"/>
        <i val="0"/>
        <strike val="0"/>
        <condense val="0"/>
        <extend val="0"/>
        <outline val="0"/>
        <shadow val="0"/>
        <u val="none"/>
        <vertAlign val="baseline"/>
        <sz val="11"/>
        <color theme="1"/>
        <name val="Meiryo UI"/>
        <family val="3"/>
        <charset val="128"/>
        <scheme val="none"/>
      </font>
    </dxf>
    <dxf>
      <font>
        <b val="0"/>
        <i val="0"/>
        <strike val="0"/>
        <condense val="0"/>
        <extend val="0"/>
        <outline val="0"/>
        <shadow val="0"/>
        <u val="none"/>
        <vertAlign val="baseline"/>
        <sz val="11"/>
        <color theme="1"/>
        <name val="Meiryo UI"/>
        <family val="3"/>
        <charset val="128"/>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Meiryo UI"/>
        <family val="3"/>
        <charset val="128"/>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Meiryo UI"/>
        <family val="3"/>
        <charset val="128"/>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Meiryo UI"/>
        <family val="3"/>
        <charset val="128"/>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Meiryo UI"/>
        <family val="3"/>
        <charset val="128"/>
        <scheme val="none"/>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11"/>
        <color theme="1"/>
        <name val="Meiryo UI"/>
        <family val="3"/>
        <charset val="128"/>
        <scheme val="none"/>
      </font>
      <numFmt numFmtId="13" formatCode="0%"/>
      <alignment horizontal="right" vertical="center" textRotation="0" wrapText="0" indent="0" justifyLastLine="0" shrinkToFit="0" readingOrder="0"/>
    </dxf>
    <dxf>
      <font>
        <sz val="10"/>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numFmt numFmtId="41" formatCode="yyyy&quot;年&quot;m&quot;月&quot;d&quot;日&quot;"/>
    </dxf>
    <dxf>
      <numFmt numFmtId="41" formatCode="yyyy&quot;年&quot;m&quot;月&quot;d&quot;日&quot;"/>
    </dxf>
    <dxf>
      <numFmt numFmtId="41" formatCode="yyyy&quot;年&quot;m&quot;月&quot;d&quot;日&quot;"/>
    </dxf>
    <dxf>
      <numFmt numFmtId="41" formatCode="yyyy&quot;年&quot;m&quot;月&quot;d&quot;日&quot;"/>
    </dxf>
    <dxf>
      <numFmt numFmtId="41" formatCode="yyyy&quot;年&quot;m&quot;月&quot;d&quot;日&quot;"/>
    </dxf>
    <dxf>
      <numFmt numFmtId="41" formatCode="yyyy&quot;年&quot;m&quot;月&quot;d&quot;日&quot;"/>
    </dxf>
    <dxf>
      <numFmt numFmtId="41" formatCode="yyyy&quot;年&quot;m&quot;月&quot;d&quot;日&quot;"/>
    </dxf>
    <dxf>
      <numFmt numFmtId="41" formatCode="yyyy&quot;年&quot;m&quot;月&quot;d&quot;日&quot;"/>
    </dxf>
    <dxf>
      <numFmt numFmtId="41" formatCode="yyyy&quot;年&quot;m&quot;月&quot;d&quot;日&quot;"/>
    </dxf>
    <dxf>
      <numFmt numFmtId="41" formatCode="yyyy&quot;年&quot;m&quot;月&quot;d&quot;日&quot;"/>
    </dxf>
    <dxf>
      <numFmt numFmtId="41" formatCode="yyyy&quot;年&quot;m&quot;月&quot;d&quot;日&quot;"/>
    </dxf>
    <dxf>
      <numFmt numFmtId="41" formatCode="yyyy&quot;年&quot;m&quot;月&quot;d&quot;日&quot;"/>
    </dxf>
    <dxf>
      <numFmt numFmtId="41" formatCode="yyyy&quot;年&quot;m&quot;月&quot;d&quot;日&quot;"/>
    </dxf>
    <dxf>
      <numFmt numFmtId="41" formatCode="yyyy&quot;年&quot;m&quot;月&quot;d&quot;日&quot;"/>
    </dxf>
    <dxf>
      <numFmt numFmtId="41" formatCode="yyyy&quot;年&quot;m&quot;月&quot;d&quot;日&quot;"/>
    </dxf>
    <dxf>
      <numFmt numFmtId="41" formatCode="yyyy&quot;年&quot;m&quot;月&quot;d&quot;日&quot;"/>
    </dxf>
    <dxf>
      <numFmt numFmtId="41" formatCode="yyyy&quot;年&quot;m&quot;月&quot;d&quot;日&quot;"/>
    </dxf>
    <dxf>
      <numFmt numFmtId="41" formatCode="yyyy&quot;年&quot;m&quot;月&quot;d&quot;日&quot;"/>
    </dxf>
    <dxf>
      <numFmt numFmtId="41" formatCode="yyyy&quot;年&quot;m&quot;月&quot;d&quot;日&quot;"/>
    </dxf>
    <dxf>
      <numFmt numFmtId="41" formatCode="yyyy&quot;年&quot;m&quot;月&quot;d&quot;日&quot;"/>
    </dxf>
    <dxf>
      <numFmt numFmtId="41" formatCode="yyyy&quot;年&quot;m&quot;月&quot;d&quot;日&quot;"/>
    </dxf>
    <dxf>
      <numFmt numFmtId="41" formatCode="yyyy&quot;年&quot;m&quot;月&quot;d&quot;日&quot;"/>
    </dxf>
    <dxf>
      <numFmt numFmtId="41" formatCode="yyyy&quot;年&quot;m&quot;月&quot;d&quot;日&quot;"/>
    </dxf>
    <dxf>
      <numFmt numFmtId="41" formatCode="yyyy&quot;年&quot;m&quot;月&quot;d&quot;日&quot;"/>
    </dxf>
    <dxf>
      <numFmt numFmtId="41" formatCode="yyyy&quot;年&quot;m&quot;月&quot;d&quot;日&quot;"/>
    </dxf>
    <dxf>
      <numFmt numFmtId="41" formatCode="yyyy&quot;年&quot;m&quot;月&quot;d&quot;日&quot;"/>
    </dxf>
    <dxf>
      <numFmt numFmtId="41" formatCode="yyyy&quot;年&quot;m&quot;月&quot;d&quot;日&quot;"/>
    </dxf>
    <dxf>
      <numFmt numFmtId="41" formatCode="yyyy&quot;年&quot;m&quot;月&quot;d&quot;日&quot;"/>
    </dxf>
    <dxf>
      <numFmt numFmtId="41" formatCode="yyyy&quot;年&quot;m&quot;月&quot;d&quot;日&quot;"/>
    </dxf>
    <dxf>
      <numFmt numFmtId="41" formatCode="yyyy&quot;年&quot;m&quot;月&quot;d&quot;日&quot;"/>
    </dxf>
    <dxf>
      <numFmt numFmtId="41" formatCode="yyyy&quot;年&quot;m&quot;月&quot;d&quot;日&quot;"/>
    </dxf>
    <dxf>
      <numFmt numFmtId="41" formatCode="yyyy&quot;年&quot;m&quot;月&quot;d&quot;日&quot;"/>
    </dxf>
    <dxf>
      <numFmt numFmtId="41" formatCode="yyyy&quot;年&quot;m&quot;月&quot;d&quot;日&quot;"/>
    </dxf>
    <dxf>
      <numFmt numFmtId="41" formatCode="yyyy&quot;年&quot;m&quot;月&quot;d&quot;日&quot;"/>
    </dxf>
    <dxf>
      <numFmt numFmtId="41" formatCode="yyyy&quot;年&quot;m&quot;月&quot;d&quot;日&quot;"/>
    </dxf>
    <dxf>
      <numFmt numFmtId="41" formatCode="yyyy&quot;年&quot;m&quot;月&quot;d&quot;日&quot;"/>
    </dxf>
    <dxf>
      <numFmt numFmtId="41" formatCode="yyyy&quot;年&quot;m&quot;月&quot;d&quot;日&quot;"/>
    </dxf>
    <dxf>
      <numFmt numFmtId="41" formatCode="yyyy&quot;年&quot;m&quot;月&quot;d&quot;日&quot;"/>
    </dxf>
    <dxf>
      <numFmt numFmtId="41" formatCode="yyyy&quot;年&quot;m&quot;月&quot;d&quot;日&quot;"/>
    </dxf>
    <dxf>
      <numFmt numFmtId="41" formatCode="yyyy&quot;年&quot;m&quot;月&quot;d&quot;日&quot;"/>
    </dxf>
    <dxf>
      <numFmt numFmtId="41" formatCode="yyyy&quot;年&quot;m&quot;月&quot;d&quot;日&quot;"/>
    </dxf>
    <dxf>
      <numFmt numFmtId="41" formatCode="yyyy&quot;年&quot;m&quot;月&quot;d&quot;日&quot;"/>
    </dxf>
    <dxf>
      <numFmt numFmtId="41" formatCode="yyyy&quot;年&quot;m&quot;月&quot;d&quot;日&quot;"/>
    </dxf>
    <dxf>
      <numFmt numFmtId="41" formatCode="yyyy&quot;年&quot;m&quot;月&quot;d&quot;日&quot;"/>
    </dxf>
    <dxf>
      <numFmt numFmtId="41" formatCode="yyyy&quot;年&quot;m&quot;月&quot;d&quot;日&quot;"/>
    </dxf>
    <dxf>
      <numFmt numFmtId="41" formatCode="yyyy&quot;年&quot;m&quot;月&quot;d&quot;日&quot;"/>
    </dxf>
    <dxf>
      <numFmt numFmtId="41" formatCode="yyyy&quot;年&quot;m&quot;月&quot;d&quot;日&quot;"/>
    </dxf>
    <dxf>
      <numFmt numFmtId="41" formatCode="yyyy&quot;年&quot;m&quot;月&quot;d&quot;日&quo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1"/>
        <family val="3"/>
        <charset val="128"/>
      </font>
    </dxf>
    <dxf>
      <font>
        <sz val="10"/>
      </font>
    </dxf>
    <dxf>
      <alignment horizontal="right" vertical="center" textRotation="0" wrapText="0" indent="0" justifyLastLine="0" shrinkToFit="0" readingOrder="0"/>
    </dxf>
    <dxf>
      <alignment horizontal="general" vertical="center" textRotation="0" wrapText="0" indent="0" justifyLastLine="0" shrinkToFit="0" readingOrder="0"/>
    </dxf>
    <dxf>
      <font>
        <strike val="0"/>
        <outline val="0"/>
        <shadow val="0"/>
        <vertAlign val="baseline"/>
        <name val="Meiryo UI"/>
        <family val="3"/>
        <charset val="128"/>
        <scheme val="none"/>
      </font>
      <alignment horizontal="general" vertical="center" textRotation="0" wrapText="1" indent="0" justifyLastLine="0" shrinkToFit="0" readingOrder="0"/>
    </dxf>
    <dxf>
      <font>
        <strike val="0"/>
        <outline val="0"/>
        <shadow val="0"/>
        <vertAlign val="baseline"/>
        <name val="Meiryo UI"/>
        <family val="3"/>
        <charset val="128"/>
        <scheme val="none"/>
      </font>
      <alignment horizontal="general" vertical="center" textRotation="0" wrapText="1" indent="0" justifyLastLine="0" shrinkToFit="0" readingOrder="0"/>
    </dxf>
    <dxf>
      <font>
        <strike val="0"/>
        <outline val="0"/>
        <shadow val="0"/>
        <vertAlign val="baseline"/>
        <name val="Meiryo UI"/>
        <family val="3"/>
        <charset val="128"/>
        <scheme val="none"/>
      </font>
    </dxf>
    <dxf>
      <font>
        <strike val="0"/>
        <outline val="0"/>
        <shadow val="0"/>
        <vertAlign val="baseline"/>
        <name val="Meiryo UI"/>
        <family val="3"/>
        <charset val="128"/>
        <scheme val="none"/>
      </font>
    </dxf>
    <dxf>
      <font>
        <strike val="0"/>
        <outline val="0"/>
        <shadow val="0"/>
        <vertAlign val="baseline"/>
        <name val="Meiryo UI"/>
        <family val="3"/>
        <charset val="128"/>
        <scheme val="none"/>
      </font>
    </dxf>
    <dxf>
      <fill>
        <patternFill patternType="solid">
          <fgColor theme="0" tint="-0.14996795556505021"/>
          <bgColor theme="0" tint="-0.14996795556505021"/>
        </patternFill>
      </fill>
    </dxf>
    <dxf>
      <font>
        <color theme="0"/>
      </font>
      <fill>
        <patternFill patternType="solid">
          <fgColor theme="1"/>
          <bgColor theme="1"/>
        </patternFill>
      </fill>
    </dxf>
    <dxf>
      <font>
        <color theme="0"/>
      </font>
      <fill>
        <patternFill patternType="solid">
          <fgColor theme="1"/>
          <bgColor theme="1"/>
        </patternFill>
      </fill>
    </dxf>
    <dxf>
      <border>
        <top style="double">
          <color theme="1"/>
        </top>
      </border>
    </dxf>
    <dxf>
      <font>
        <b val="0"/>
        <i val="0"/>
        <color theme="0"/>
      </font>
      <fill>
        <patternFill patternType="solid">
          <fgColor theme="1"/>
          <bgColor theme="1" tint="0.24994659260841701"/>
        </patternFill>
      </fill>
    </dxf>
    <dxf>
      <font>
        <color theme="1"/>
      </font>
      <border>
        <bottom style="thin">
          <color theme="0" tint="-0.24994659260841701"/>
        </bottom>
        <horizontal style="thin">
          <color theme="0" tint="-0.24994659260841701"/>
        </horizontal>
      </border>
    </dxf>
    <dxf>
      <font>
        <b val="0"/>
        <i val="0"/>
        <sz val="11"/>
        <color theme="0"/>
        <name val="Meiryo UI"/>
        <family val="3"/>
        <charset val="128"/>
      </font>
      <fill>
        <patternFill>
          <bgColor theme="1" tint="0.24994659260841701"/>
        </patternFill>
      </fill>
    </dxf>
    <dxf>
      <font>
        <b val="0"/>
        <i val="0"/>
        <sz val="11"/>
        <color theme="0"/>
      </font>
      <fill>
        <patternFill patternType="solid">
          <bgColor theme="0"/>
        </patternFill>
      </fill>
    </dxf>
    <dxf>
      <font>
        <b val="0"/>
        <i val="0"/>
        <color theme="1" tint="0.24994659260841701"/>
      </font>
      <border>
        <vertical/>
        <horizontal/>
      </border>
    </dxf>
    <dxf>
      <font>
        <b val="0"/>
        <i val="0"/>
        <color theme="1" tint="0.24994659260841701"/>
      </font>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fill>
        <patternFill patternType="solid">
          <fgColor theme="0" tint="-0.14996795556505021"/>
          <bgColor theme="0" tint="-0.149967955565050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tint="-0.14996795556505021"/>
          <bgColor theme="0" tint="-0.149967955565050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bgColor theme="0"/>
        </patternFill>
      </fill>
      <border>
        <top style="thin">
          <color theme="1" tint="0.499984740745262"/>
        </top>
        <bottom style="thin">
          <color theme="1" tint="0.499984740745262"/>
        </bottom>
      </border>
    </dxf>
    <dxf>
      <font>
        <b val="0"/>
        <i val="0"/>
        <color theme="0"/>
      </font>
      <fill>
        <patternFill>
          <bgColor theme="1" tint="0.24994659260841701"/>
        </patternFill>
      </fill>
    </dxf>
    <dxf>
      <font>
        <b val="0"/>
        <i val="0"/>
        <color theme="1" tint="0.24994659260841701"/>
      </font>
      <border>
        <bottom style="thin">
          <color theme="0" tint="-0.24994659260841701"/>
        </bottom>
        <horizontal style="thin">
          <color theme="0" tint="-0.24994659260841701"/>
        </horizontal>
      </border>
    </dxf>
  </dxfs>
  <tableStyles count="3" defaultTableStyle="TableStyleMedium2" defaultPivotStyle="PivotStyleLight16">
    <tableStyle name="Assignment Detail" table="0" count="11" xr9:uid="{00000000-0011-0000-FFFF-FFFF00000000}">
      <tableStyleElement type="wholeTable" dxfId="195"/>
      <tableStyleElement type="headerRow" dxfId="194"/>
      <tableStyleElement type="totalRow" dxfId="193"/>
      <tableStyleElement type="firstRowStripe" dxfId="192"/>
      <tableStyleElement type="firstColumnStripe" dxfId="191"/>
      <tableStyleElement type="firstSubtotalRow" dxfId="190"/>
      <tableStyleElement type="secondSubtotalRow" dxfId="189"/>
      <tableStyleElement type="firstRowSubheading" dxfId="188"/>
      <tableStyleElement type="secondRowSubheading" dxfId="187"/>
      <tableStyleElement type="pageFieldLabels" dxfId="186"/>
      <tableStyleElement type="pageFieldValues" dxfId="185"/>
    </tableStyle>
    <tableStyle name="Assignment detail Slicer" pivot="0" table="0" count="10" xr9:uid="{00000000-0011-0000-FFFF-FFFF01000000}">
      <tableStyleElement type="wholeTable" dxfId="184"/>
      <tableStyleElement type="headerRow" dxfId="183"/>
    </tableStyle>
    <tableStyle name="課題のスケジュール" pivot="0" count="6" xr9:uid="{00000000-0011-0000-FFFF-FFFF02000000}">
      <tableStyleElement type="wholeTable" dxfId="182"/>
      <tableStyleElement type="headerRow" dxfId="181"/>
      <tableStyleElement type="totalRow" dxfId="180"/>
      <tableStyleElement type="firstColumn" dxfId="179"/>
      <tableStyleElement type="lastColumn" dxfId="178"/>
      <tableStyleElement type="firstColumnStripe" dxfId="177"/>
    </tableStyle>
  </tableStyles>
  <colors>
    <mruColors>
      <color rgb="FFFFFFFF"/>
      <color rgb="FFF4FAA0"/>
      <color rgb="FFFCD692"/>
      <color rgb="FFFF9379"/>
      <color rgb="FFFF6D4B"/>
      <color rgb="FFF32E07"/>
    </mruColors>
  </colors>
  <extLst>
    <ext xmlns:x14="http://schemas.microsoft.com/office/spreadsheetml/2009/9/main" uri="{46F421CA-312F-682f-3DD2-61675219B42D}">
      <x14:dxfs count="8">
        <dxf>
          <font>
            <b val="0"/>
            <i val="0"/>
            <sz val="11"/>
            <color theme="0" tint="-0.499984740745262"/>
          </font>
          <fill>
            <patternFill patternType="solid">
              <bgColor theme="7" tint="0.79998168889431442"/>
            </patternFill>
          </fill>
          <border>
            <left style="thin">
              <color theme="0"/>
            </left>
            <right style="thin">
              <color theme="0"/>
            </right>
            <top style="thin">
              <color theme="0"/>
            </top>
            <bottom style="thin">
              <color theme="0"/>
            </bottom>
          </border>
        </dxf>
        <dxf>
          <font>
            <b val="0"/>
            <i val="0"/>
            <sz val="11"/>
            <color theme="0"/>
          </font>
          <fill>
            <patternFill patternType="solid">
              <bgColor theme="7"/>
            </patternFill>
          </fill>
          <border>
            <left style="thin">
              <color theme="0"/>
            </left>
            <right style="thin">
              <color theme="0"/>
            </right>
            <top style="thin">
              <color theme="0"/>
            </top>
            <bottom style="thin">
              <color theme="0"/>
            </bottom>
          </border>
        </dxf>
        <dxf>
          <font>
            <b val="0"/>
            <i val="0"/>
            <sz val="11"/>
            <color theme="7"/>
          </font>
          <fill>
            <patternFill patternType="solid">
              <bgColor theme="0" tint="-0.14996795556505021"/>
            </patternFill>
          </fill>
          <border>
            <left style="thin">
              <color theme="0"/>
            </left>
            <right style="thin">
              <color theme="0"/>
            </right>
            <top style="thin">
              <color theme="0"/>
            </top>
            <bottom style="thin">
              <color theme="0"/>
            </bottom>
          </border>
        </dxf>
        <dxf>
          <font>
            <b/>
            <i val="0"/>
            <sz val="11"/>
            <color theme="0"/>
          </font>
          <fill>
            <patternFill patternType="solid">
              <bgColor theme="7"/>
            </patternFill>
          </fill>
          <border>
            <left style="thin">
              <color theme="0"/>
            </left>
            <right style="thin">
              <color theme="0"/>
            </right>
            <top style="thin">
              <color theme="0"/>
            </top>
            <bottom style="thin">
              <color theme="0"/>
            </bottom>
          </border>
        </dxf>
        <dxf>
          <font>
            <b val="0"/>
            <i val="0"/>
            <sz val="11"/>
            <color theme="0"/>
          </font>
          <fill>
            <patternFill patternType="solid">
              <fgColor theme="4" tint="0.79998168889431442"/>
              <bgColor theme="7" tint="0.59996337778862885"/>
            </patternFill>
          </fill>
          <border>
            <left style="thin">
              <color theme="0"/>
            </left>
            <right style="thin">
              <color theme="0"/>
            </right>
            <top style="thin">
              <color theme="0"/>
            </top>
            <bottom style="thin">
              <color theme="0"/>
            </bottom>
          </border>
        </dxf>
        <dxf>
          <font>
            <b val="0"/>
            <i val="0"/>
            <sz val="11"/>
            <color theme="0"/>
          </font>
          <fill>
            <patternFill patternType="solid">
              <fgColor theme="4" tint="0.59996337778862885"/>
              <bgColor theme="7" tint="-0.24994659260841701"/>
            </patternFill>
          </fill>
          <border>
            <left style="thin">
              <color theme="0"/>
            </left>
            <right style="thin">
              <color theme="0"/>
            </right>
            <top style="thin">
              <color theme="0"/>
            </top>
            <bottom style="thin">
              <color theme="0"/>
            </bottom>
          </border>
        </dxf>
        <dxf>
          <font>
            <b val="0"/>
            <i val="0"/>
            <sz val="11"/>
            <color theme="0"/>
          </font>
          <fill>
            <patternFill patternType="solid">
              <fgColor rgb="FFFFFFFF"/>
              <bgColor theme="7" tint="0.59996337778862885"/>
            </patternFill>
          </fill>
          <border>
            <left style="thin">
              <color theme="0"/>
            </left>
            <right style="thin">
              <color theme="0"/>
            </right>
            <top style="thin">
              <color theme="0"/>
            </top>
            <bottom style="thin">
              <color theme="0"/>
            </bottom>
          </border>
        </dxf>
        <dxf>
          <font>
            <b val="0"/>
            <i val="0"/>
            <sz val="11"/>
            <color theme="0"/>
          </font>
          <fill>
            <patternFill patternType="solid">
              <fgColor rgb="FFFFFFFF"/>
              <bgColor theme="7"/>
            </patternFill>
          </fill>
          <border>
            <left style="thin">
              <color theme="0"/>
            </left>
            <right style="thin">
              <color theme="0"/>
            </right>
            <top style="thin">
              <color theme="0"/>
            </top>
            <bottom style="thin">
              <color theme="0"/>
            </bottom>
          </border>
        </dxf>
      </x14:dxfs>
    </ext>
    <ext xmlns:x14="http://schemas.microsoft.com/office/spreadsheetml/2009/9/main" uri="{EB79DEF2-80B8-43e5-95BD-54CBDDF9020C}">
      <x14:slicerStyles defaultSlicerStyle="SlicerStyleLight1">
        <x14:slicerStyle name="Assignment detail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3" Type="http://schemas.openxmlformats.org/officeDocument/2006/relationships/pivotCacheDefinition" Target="pivotCache/pivotCacheDefinition1.xml"/><Relationship Id="rId7" Type="http://schemas.microsoft.com/office/2007/relationships/slicerCache" Target="slicerCaches/slicerCache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sharedStrings" Target="sharedStrings.xml"/><Relationship Id="rId5" Type="http://schemas.microsoft.com/office/2007/relationships/slicerCache" Target="slicerCaches/slicerCache2.xml"/><Relationship Id="rId10" Type="http://schemas.openxmlformats.org/officeDocument/2006/relationships/styles" Target="styles.xml"/><Relationship Id="rId4" Type="http://schemas.microsoft.com/office/2007/relationships/slicerCache" Target="slicerCaches/slicerCache1.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8</xdr:col>
      <xdr:colOff>38100</xdr:colOff>
      <xdr:row>2</xdr:row>
      <xdr:rowOff>0</xdr:rowOff>
    </xdr:from>
    <xdr:to>
      <xdr:col>9</xdr:col>
      <xdr:colOff>903825</xdr:colOff>
      <xdr:row>11</xdr:row>
      <xdr:rowOff>115650</xdr:rowOff>
    </xdr:to>
    <mc:AlternateContent xmlns:mc="http://schemas.openxmlformats.org/markup-compatibility/2006" xmlns:a14="http://schemas.microsoft.com/office/drawing/2010/main">
      <mc:Choice Requires="a14">
        <xdr:graphicFrame macro="">
          <xdr:nvGraphicFramePr>
            <xdr:cNvPr id="5" name="課題">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microsoft.com/office/drawing/2010/slicer">
              <sle:slicer xmlns:sle="http://schemas.microsoft.com/office/drawing/2010/slicer" name="課題"/>
            </a:graphicData>
          </a:graphic>
        </xdr:graphicFrame>
      </mc:Choice>
      <mc:Fallback xmlns="">
        <xdr:sp macro="" textlink="">
          <xdr:nvSpPr>
            <xdr:cNvPr id="0" name=""/>
            <xdr:cNvSpPr>
              <a:spLocks noTextEdit="1"/>
            </xdr:cNvSpPr>
          </xdr:nvSpPr>
          <xdr:spPr>
            <a:xfrm>
              <a:off x="10363200" y="1104900"/>
              <a:ext cx="1770600" cy="2458800"/>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twoCellAnchor editAs="oneCell">
    <xdr:from>
      <xdr:col>10</xdr:col>
      <xdr:colOff>104775</xdr:colOff>
      <xdr:row>2</xdr:row>
      <xdr:rowOff>0</xdr:rowOff>
    </xdr:from>
    <xdr:to>
      <xdr:col>12</xdr:col>
      <xdr:colOff>65625</xdr:colOff>
      <xdr:row>11</xdr:row>
      <xdr:rowOff>122850</xdr:rowOff>
    </xdr:to>
    <mc:AlternateContent xmlns:mc="http://schemas.openxmlformats.org/markup-compatibility/2006" xmlns:a14="http://schemas.microsoft.com/office/drawing/2010/main">
      <mc:Choice Requires="a14">
        <xdr:graphicFrame macro="">
          <xdr:nvGraphicFramePr>
            <xdr:cNvPr id="6" name="開始日">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microsoft.com/office/drawing/2010/slicer">
              <sle:slicer xmlns:sle="http://schemas.microsoft.com/office/drawing/2010/slicer" name="開始日"/>
            </a:graphicData>
          </a:graphic>
        </xdr:graphicFrame>
      </mc:Choice>
      <mc:Fallback xmlns="">
        <xdr:sp macro="" textlink="">
          <xdr:nvSpPr>
            <xdr:cNvPr id="0" name=""/>
            <xdr:cNvSpPr>
              <a:spLocks noTextEdit="1"/>
            </xdr:cNvSpPr>
          </xdr:nvSpPr>
          <xdr:spPr>
            <a:xfrm>
              <a:off x="12239625" y="1104900"/>
              <a:ext cx="1770600" cy="2466000"/>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twoCellAnchor editAs="oneCell">
    <xdr:from>
      <xdr:col>12</xdr:col>
      <xdr:colOff>200025</xdr:colOff>
      <xdr:row>2</xdr:row>
      <xdr:rowOff>0</xdr:rowOff>
    </xdr:from>
    <xdr:to>
      <xdr:col>15</xdr:col>
      <xdr:colOff>27600</xdr:colOff>
      <xdr:row>11</xdr:row>
      <xdr:rowOff>76050</xdr:rowOff>
    </xdr:to>
    <mc:AlternateContent xmlns:mc="http://schemas.openxmlformats.org/markup-compatibility/2006" xmlns:a14="http://schemas.microsoft.com/office/drawing/2010/main">
      <mc:Choice Requires="a14">
        <xdr:graphicFrame macro="">
          <xdr:nvGraphicFramePr>
            <xdr:cNvPr id="8" name="科目">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microsoft.com/office/drawing/2010/slicer">
              <sle:slicer xmlns:sle="http://schemas.microsoft.com/office/drawing/2010/slicer" name="科目"/>
            </a:graphicData>
          </a:graphic>
        </xdr:graphicFrame>
      </mc:Choice>
      <mc:Fallback xmlns="">
        <xdr:sp macro="" textlink="">
          <xdr:nvSpPr>
            <xdr:cNvPr id="0" name=""/>
            <xdr:cNvSpPr>
              <a:spLocks noTextEdit="1"/>
            </xdr:cNvSpPr>
          </xdr:nvSpPr>
          <xdr:spPr>
            <a:xfrm>
              <a:off x="14144625" y="1104900"/>
              <a:ext cx="1723050" cy="2419200"/>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twoCellAnchor editAs="oneCell">
    <xdr:from>
      <xdr:col>8</xdr:col>
      <xdr:colOff>38100</xdr:colOff>
      <xdr:row>12</xdr:row>
      <xdr:rowOff>104775</xdr:rowOff>
    </xdr:from>
    <xdr:to>
      <xdr:col>9</xdr:col>
      <xdr:colOff>904425</xdr:colOff>
      <xdr:row>19</xdr:row>
      <xdr:rowOff>105825</xdr:rowOff>
    </xdr:to>
    <mc:AlternateContent xmlns:mc="http://schemas.openxmlformats.org/markup-compatibility/2006" xmlns:a14="http://schemas.microsoft.com/office/drawing/2010/main">
      <mc:Choice Requires="a14">
        <xdr:graphicFrame macro="">
          <xdr:nvGraphicFramePr>
            <xdr:cNvPr id="9" name="期日">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microsoft.com/office/drawing/2010/slicer">
              <sle:slicer xmlns:sle="http://schemas.microsoft.com/office/drawing/2010/slicer" name="期日"/>
            </a:graphicData>
          </a:graphic>
        </xdr:graphicFrame>
      </mc:Choice>
      <mc:Fallback xmlns="">
        <xdr:sp macro="" textlink="">
          <xdr:nvSpPr>
            <xdr:cNvPr id="0" name=""/>
            <xdr:cNvSpPr>
              <a:spLocks noTextEdit="1"/>
            </xdr:cNvSpPr>
          </xdr:nvSpPr>
          <xdr:spPr>
            <a:xfrm>
              <a:off x="10363200" y="3800475"/>
              <a:ext cx="1771200" cy="2268000"/>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twoCellAnchor editAs="oneCell">
    <xdr:from>
      <xdr:col>10</xdr:col>
      <xdr:colOff>104775</xdr:colOff>
      <xdr:row>12</xdr:row>
      <xdr:rowOff>104775</xdr:rowOff>
    </xdr:from>
    <xdr:to>
      <xdr:col>12</xdr:col>
      <xdr:colOff>66225</xdr:colOff>
      <xdr:row>19</xdr:row>
      <xdr:rowOff>105825</xdr:rowOff>
    </xdr:to>
    <mc:AlternateContent xmlns:mc="http://schemas.openxmlformats.org/markup-compatibility/2006" xmlns:a14="http://schemas.microsoft.com/office/drawing/2010/main">
      <mc:Choice Requires="a14">
        <xdr:graphicFrame macro="">
          <xdr:nvGraphicFramePr>
            <xdr:cNvPr id="11" name="進捗状況">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microsoft.com/office/drawing/2010/slicer">
              <sle:slicer xmlns:sle="http://schemas.microsoft.com/office/drawing/2010/slicer" name="進捗状況"/>
            </a:graphicData>
          </a:graphic>
        </xdr:graphicFrame>
      </mc:Choice>
      <mc:Fallback xmlns="">
        <xdr:sp macro="" textlink="">
          <xdr:nvSpPr>
            <xdr:cNvPr id="0" name=""/>
            <xdr:cNvSpPr>
              <a:spLocks noTextEdit="1"/>
            </xdr:cNvSpPr>
          </xdr:nvSpPr>
          <xdr:spPr>
            <a:xfrm>
              <a:off x="12239625" y="3800475"/>
              <a:ext cx="1771200" cy="2268000"/>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admin" refreshedDate="43207.040333217592" createdVersion="6" refreshedVersion="6" minRefreshableVersion="3" recordCount="12" xr:uid="{00000000-000A-0000-FFFF-FFFF08000000}">
  <cacheSource type="worksheet">
    <worksheetSource name="課題"/>
  </cacheSource>
  <cacheFields count="7">
    <cacheField name="課題" numFmtId="0">
      <sharedItems count="12">
        <s v="プロジェクト 1"/>
        <s v="プロジェクト 2"/>
        <s v="プロジェクト 3"/>
        <s v="プロジェクト 4"/>
        <s v="プロジェクト 5"/>
        <s v="プロジェクト 6"/>
        <s v="プロジェクト 7"/>
        <s v="プロジェクト 8"/>
        <s v="プロジェクト 9"/>
        <s v="プロジェクト 10"/>
        <s v="プロジェクト 11"/>
        <s v="プロジェクト 12"/>
      </sharedItems>
    </cacheField>
    <cacheField name="科目" numFmtId="0">
      <sharedItems count="3">
        <s v="救急医療隊員 1"/>
        <s v="救急医療隊員 2"/>
        <s v="救急医療隊員 3"/>
      </sharedItems>
    </cacheField>
    <cacheField name="講師" numFmtId="0">
      <sharedItems count="4">
        <s v="講師 1"/>
        <s v="講師 2"/>
        <s v="講師 3"/>
        <s v="講師 4"/>
      </sharedItems>
    </cacheField>
    <cacheField name="開始日" numFmtId="180">
      <sharedItems containsSemiMixedTypes="0" containsNonDate="0" containsDate="1" containsString="0" minDate="2018-02-15T00:00:00" maxDate="2018-04-08T00:00:00" count="22">
        <d v="2018-03-18T00:00:00"/>
        <d v="2018-03-28T00:00:00"/>
        <d v="2018-04-02T00:00:00"/>
        <d v="2018-02-16T00:00:00"/>
        <d v="2018-03-23T00:00:00"/>
        <d v="2018-03-14T00:00:00"/>
        <d v="2018-03-26T00:00:00"/>
        <d v="2018-04-07T00:00:00"/>
        <d v="2018-02-26T00:00:00"/>
        <d v="2018-04-04T00:00:00"/>
        <d v="2018-03-20T00:00:00"/>
        <d v="2018-03-19T00:00:00" u="1"/>
        <d v="2018-04-03T00:00:00" u="1"/>
        <d v="2018-03-17T00:00:00" u="1"/>
        <d v="2018-03-22T00:00:00" u="1"/>
        <d v="2018-04-01T00:00:00" u="1"/>
        <d v="2018-03-27T00:00:00" u="1"/>
        <d v="2018-02-15T00:00:00" u="1"/>
        <d v="2018-04-06T00:00:00" u="1"/>
        <d v="2018-03-13T00:00:00" u="1"/>
        <d v="2018-03-25T00:00:00" u="1"/>
        <d v="2018-02-25T00:00:00" u="1"/>
      </sharedItems>
    </cacheField>
    <cacheField name="期日" numFmtId="180">
      <sharedItems containsSemiMixedTypes="0" containsNonDate="0" containsDate="1" containsString="0" minDate="2018-05-04T00:00:00" maxDate="2018-07-07T00:00:00" count="22">
        <d v="2018-05-17T00:00:00"/>
        <d v="2018-06-16T00:00:00"/>
        <d v="2018-05-29T00:00:00"/>
        <d v="2018-05-27T00:00:00"/>
        <d v="2018-05-07T00:00:00"/>
        <d v="2018-07-06T00:00:00"/>
        <d v="2018-05-11T00:00:00"/>
        <d v="2018-06-06T00:00:00"/>
        <d v="2018-05-05T00:00:00"/>
        <d v="2018-06-11T00:00:00"/>
        <d v="2018-05-31T00:00:00"/>
        <d v="2018-06-10T00:00:00" u="1"/>
        <d v="2018-05-10T00:00:00" u="1"/>
        <d v="2018-06-15T00:00:00" u="1"/>
        <d v="2018-05-06T00:00:00" u="1"/>
        <d v="2018-05-30T00:00:00" u="1"/>
        <d v="2018-05-04T00:00:00" u="1"/>
        <d v="2018-05-16T00:00:00" u="1"/>
        <d v="2018-05-28T00:00:00" u="1"/>
        <d v="2018-07-05T00:00:00" u="1"/>
        <d v="2018-05-26T00:00:00" u="1"/>
        <d v="2018-06-05T00:00:00" u="1"/>
      </sharedItems>
    </cacheField>
    <cacheField name="進捗状況" numFmtId="9">
      <sharedItems containsSemiMixedTypes="0" containsString="0" containsNumber="1" minValue="0.1" maxValue="1" count="11">
        <n v="1"/>
        <n v="0.1"/>
        <n v="0.8"/>
        <n v="0.2"/>
        <n v="0.5"/>
        <n v="0.3"/>
        <n v="0.35"/>
        <n v="0.4"/>
        <n v="0.75"/>
        <n v="0.55000000000000004"/>
        <n v="0.6"/>
      </sharedItems>
    </cacheField>
    <cacheField name="割合" numFmtId="9">
      <sharedItems containsSemiMixedTypes="0" containsString="0" containsNumber="1" minValue="0.1" maxValue="1"/>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x v="0"/>
    <x v="0"/>
    <x v="0"/>
    <x v="0"/>
    <x v="0"/>
    <x v="0"/>
    <n v="1"/>
  </r>
  <r>
    <x v="1"/>
    <x v="0"/>
    <x v="1"/>
    <x v="1"/>
    <x v="1"/>
    <x v="1"/>
    <n v="0.1"/>
  </r>
  <r>
    <x v="2"/>
    <x v="0"/>
    <x v="1"/>
    <x v="2"/>
    <x v="2"/>
    <x v="2"/>
    <n v="0.8"/>
  </r>
  <r>
    <x v="3"/>
    <x v="0"/>
    <x v="2"/>
    <x v="3"/>
    <x v="3"/>
    <x v="3"/>
    <n v="0.2"/>
  </r>
  <r>
    <x v="4"/>
    <x v="0"/>
    <x v="0"/>
    <x v="4"/>
    <x v="4"/>
    <x v="4"/>
    <n v="0.5"/>
  </r>
  <r>
    <x v="5"/>
    <x v="0"/>
    <x v="1"/>
    <x v="5"/>
    <x v="5"/>
    <x v="5"/>
    <n v="0.3"/>
  </r>
  <r>
    <x v="6"/>
    <x v="0"/>
    <x v="2"/>
    <x v="6"/>
    <x v="6"/>
    <x v="6"/>
    <n v="0.35"/>
  </r>
  <r>
    <x v="7"/>
    <x v="0"/>
    <x v="3"/>
    <x v="7"/>
    <x v="7"/>
    <x v="7"/>
    <n v="0.4"/>
  </r>
  <r>
    <x v="8"/>
    <x v="0"/>
    <x v="0"/>
    <x v="7"/>
    <x v="8"/>
    <x v="8"/>
    <n v="0.75"/>
  </r>
  <r>
    <x v="9"/>
    <x v="1"/>
    <x v="3"/>
    <x v="8"/>
    <x v="1"/>
    <x v="4"/>
    <n v="0.5"/>
  </r>
  <r>
    <x v="10"/>
    <x v="1"/>
    <x v="2"/>
    <x v="9"/>
    <x v="9"/>
    <x v="9"/>
    <n v="0.55000000000000004"/>
  </r>
  <r>
    <x v="11"/>
    <x v="2"/>
    <x v="0"/>
    <x v="10"/>
    <x v="10"/>
    <x v="10"/>
    <n v="0.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AssignmentsPivotTable" cacheId="8" applyNumberFormats="0" applyBorderFormats="0" applyFontFormats="0" applyPatternFormats="0" applyAlignmentFormats="0" applyWidthHeightFormats="1" dataCaption="Values" updatedVersion="6" minRefreshableVersion="3" showDrill="0" rowGrandTotals="0" colGrandTotals="0" fieldPrintTitles="1" itemPrintTitles="1" mergeItem="1" createdVersion="4" indent="0" compact="0" compactData="0" multipleFieldFilters="0" chartFormat="2">
  <location ref="B3:G15" firstHeaderRow="1" firstDataRow="1" firstDataCol="6"/>
  <pivotFields count="7">
    <pivotField axis="axisRow" compact="0" outline="0" showAll="0" defaultSubtotal="0">
      <items count="12">
        <item x="0"/>
        <item x="9"/>
        <item x="10"/>
        <item x="11"/>
        <item x="1"/>
        <item x="2"/>
        <item x="3"/>
        <item x="4"/>
        <item x="5"/>
        <item x="6"/>
        <item x="7"/>
        <item x="8"/>
      </items>
    </pivotField>
    <pivotField axis="axisRow" compact="0" outline="0" showAll="0" defaultSubtotal="0">
      <items count="3">
        <item x="0"/>
        <item x="1"/>
        <item x="2"/>
      </items>
    </pivotField>
    <pivotField axis="axisRow" compact="0" outline="0" showAll="0" defaultSubtotal="0">
      <items count="4">
        <item x="0"/>
        <item x="1"/>
        <item x="2"/>
        <item x="3"/>
      </items>
    </pivotField>
    <pivotField axis="axisRow" compact="0" numFmtId="180" outline="0" showAll="0" defaultSubtotal="0">
      <items count="22">
        <item m="1" x="17"/>
        <item m="1" x="21"/>
        <item m="1" x="19"/>
        <item m="1" x="13"/>
        <item m="1" x="11"/>
        <item m="1" x="14"/>
        <item m="1" x="20"/>
        <item m="1" x="16"/>
        <item m="1" x="15"/>
        <item m="1" x="12"/>
        <item m="1" x="18"/>
        <item x="0"/>
        <item x="1"/>
        <item x="2"/>
        <item x="3"/>
        <item x="4"/>
        <item x="5"/>
        <item x="6"/>
        <item x="7"/>
        <item x="8"/>
        <item x="9"/>
        <item x="10"/>
      </items>
    </pivotField>
    <pivotField axis="axisRow" compact="0" numFmtId="180" outline="0" showAll="0" defaultSubtotal="0">
      <items count="22">
        <item m="1" x="16"/>
        <item m="1" x="14"/>
        <item m="1" x="12"/>
        <item m="1" x="17"/>
        <item m="1" x="20"/>
        <item m="1" x="18"/>
        <item m="1" x="15"/>
        <item m="1" x="21"/>
        <item m="1" x="11"/>
        <item m="1" x="13"/>
        <item m="1" x="19"/>
        <item x="0"/>
        <item x="1"/>
        <item x="2"/>
        <item x="3"/>
        <item x="4"/>
        <item x="5"/>
        <item x="6"/>
        <item x="7"/>
        <item x="8"/>
        <item x="9"/>
        <item x="10"/>
      </items>
    </pivotField>
    <pivotField axis="axisRow" compact="0" numFmtId="9" outline="0" showAll="0" defaultSubtotal="0">
      <items count="11">
        <item x="1"/>
        <item x="3"/>
        <item x="5"/>
        <item x="6"/>
        <item x="7"/>
        <item x="4"/>
        <item x="9"/>
        <item x="10"/>
        <item x="8"/>
        <item x="2"/>
        <item x="0"/>
      </items>
    </pivotField>
    <pivotField compact="0" numFmtId="9" outline="0" showAll="0" defaultSubtotal="0"/>
  </pivotFields>
  <rowFields count="6">
    <field x="2"/>
    <field x="1"/>
    <field x="0"/>
    <field x="3"/>
    <field x="4"/>
    <field x="5"/>
  </rowFields>
  <rowItems count="12">
    <i>
      <x/>
      <x/>
      <x/>
      <x v="11"/>
      <x v="11"/>
      <x v="10"/>
    </i>
    <i r="2">
      <x v="7"/>
      <x v="15"/>
      <x v="15"/>
      <x v="5"/>
    </i>
    <i r="2">
      <x v="11"/>
      <x v="18"/>
      <x v="19"/>
      <x v="8"/>
    </i>
    <i r="1">
      <x v="2"/>
      <x v="3"/>
      <x v="21"/>
      <x v="21"/>
      <x v="7"/>
    </i>
    <i>
      <x v="1"/>
      <x/>
      <x v="4"/>
      <x v="12"/>
      <x v="12"/>
      <x/>
    </i>
    <i r="2">
      <x v="5"/>
      <x v="13"/>
      <x v="13"/>
      <x v="9"/>
    </i>
    <i r="2">
      <x v="8"/>
      <x v="16"/>
      <x v="16"/>
      <x v="2"/>
    </i>
    <i>
      <x v="2"/>
      <x/>
      <x v="6"/>
      <x v="14"/>
      <x v="14"/>
      <x v="1"/>
    </i>
    <i r="2">
      <x v="9"/>
      <x v="17"/>
      <x v="17"/>
      <x v="3"/>
    </i>
    <i r="1">
      <x v="1"/>
      <x v="2"/>
      <x v="20"/>
      <x v="20"/>
      <x v="6"/>
    </i>
    <i>
      <x v="3"/>
      <x/>
      <x v="10"/>
      <x v="18"/>
      <x v="18"/>
      <x v="4"/>
    </i>
    <i r="1">
      <x v="1"/>
      <x v="1"/>
      <x v="19"/>
      <x v="12"/>
      <x v="5"/>
    </i>
  </rowItems>
  <colItems count="1">
    <i/>
  </colItems>
  <formats count="80">
    <format dxfId="169">
      <pivotArea type="all" dataOnly="0" outline="0" fieldPosition="0"/>
    </format>
    <format dxfId="168">
      <pivotArea type="all" dataOnly="0" outline="0" fieldPosition="0"/>
    </format>
    <format dxfId="167">
      <pivotArea field="2" type="button" dataOnly="0" labelOnly="1" outline="0" axis="axisRow" fieldPosition="0"/>
    </format>
    <format dxfId="166">
      <pivotArea field="1" type="button" dataOnly="0" labelOnly="1" outline="0" axis="axisRow" fieldPosition="1"/>
    </format>
    <format dxfId="165">
      <pivotArea field="0" type="button" dataOnly="0" labelOnly="1" outline="0" axis="axisRow" fieldPosition="2"/>
    </format>
    <format dxfId="164">
      <pivotArea field="3" type="button" dataOnly="0" labelOnly="1" outline="0" axis="axisRow" fieldPosition="3"/>
    </format>
    <format dxfId="163">
      <pivotArea field="4" type="button" dataOnly="0" labelOnly="1" outline="0" axis="axisRow" fieldPosition="4"/>
    </format>
    <format dxfId="162">
      <pivotArea field="5" type="button" dataOnly="0" labelOnly="1" outline="0" axis="axisRow" fieldPosition="5"/>
    </format>
    <format dxfId="161">
      <pivotArea dataOnly="0" labelOnly="1" outline="0" fieldPosition="0">
        <references count="1">
          <reference field="2" count="0"/>
        </references>
      </pivotArea>
    </format>
    <format dxfId="160">
      <pivotArea dataOnly="0" labelOnly="1" outline="0" fieldPosition="0">
        <references count="2">
          <reference field="1" count="2">
            <x v="0"/>
            <x v="2"/>
          </reference>
          <reference field="2" count="1" selected="0">
            <x v="0"/>
          </reference>
        </references>
      </pivotArea>
    </format>
    <format dxfId="159">
      <pivotArea dataOnly="0" labelOnly="1" outline="0" fieldPosition="0">
        <references count="2">
          <reference field="1" count="1">
            <x v="0"/>
          </reference>
          <reference field="2" count="1" selected="0">
            <x v="1"/>
          </reference>
        </references>
      </pivotArea>
    </format>
    <format dxfId="158">
      <pivotArea dataOnly="0" labelOnly="1" outline="0" fieldPosition="0">
        <references count="2">
          <reference field="1" count="1">
            <x v="1"/>
          </reference>
          <reference field="2" count="1" selected="0">
            <x v="2"/>
          </reference>
        </references>
      </pivotArea>
    </format>
    <format dxfId="157">
      <pivotArea dataOnly="0" labelOnly="1" outline="0" fieldPosition="0">
        <references count="2">
          <reference field="1" count="2">
            <x v="0"/>
            <x v="1"/>
          </reference>
          <reference field="2" count="1" selected="0">
            <x v="3"/>
          </reference>
        </references>
      </pivotArea>
    </format>
    <format dxfId="156">
      <pivotArea dataOnly="0" labelOnly="1" outline="0" fieldPosition="0">
        <references count="3">
          <reference field="0" count="3">
            <x v="0"/>
            <x v="7"/>
            <x v="11"/>
          </reference>
          <reference field="1" count="1" selected="0">
            <x v="0"/>
          </reference>
          <reference field="2" count="1" selected="0">
            <x v="0"/>
          </reference>
        </references>
      </pivotArea>
    </format>
    <format dxfId="155">
      <pivotArea dataOnly="0" labelOnly="1" outline="0" fieldPosition="0">
        <references count="3">
          <reference field="0" count="1">
            <x v="3"/>
          </reference>
          <reference field="1" count="1" selected="0">
            <x v="2"/>
          </reference>
          <reference field="2" count="1" selected="0">
            <x v="0"/>
          </reference>
        </references>
      </pivotArea>
    </format>
    <format dxfId="154">
      <pivotArea dataOnly="0" labelOnly="1" outline="0" fieldPosition="0">
        <references count="3">
          <reference field="0" count="3">
            <x v="4"/>
            <x v="5"/>
            <x v="8"/>
          </reference>
          <reference field="1" count="1" selected="0">
            <x v="0"/>
          </reference>
          <reference field="2" count="1" selected="0">
            <x v="1"/>
          </reference>
        </references>
      </pivotArea>
    </format>
    <format dxfId="153">
      <pivotArea dataOnly="0" labelOnly="1" outline="0" fieldPosition="0">
        <references count="3">
          <reference field="0" count="2">
            <x v="6"/>
            <x v="9"/>
          </reference>
          <reference field="1" count="1" selected="0">
            <x v="0"/>
          </reference>
          <reference field="2" count="1" selected="0">
            <x v="2"/>
          </reference>
        </references>
      </pivotArea>
    </format>
    <format dxfId="152">
      <pivotArea dataOnly="0" labelOnly="1" outline="0" fieldPosition="0">
        <references count="3">
          <reference field="0" count="1">
            <x v="2"/>
          </reference>
          <reference field="1" count="1" selected="0">
            <x v="1"/>
          </reference>
          <reference field="2" count="1" selected="0">
            <x v="2"/>
          </reference>
        </references>
      </pivotArea>
    </format>
    <format dxfId="151">
      <pivotArea dataOnly="0" labelOnly="1" outline="0" fieldPosition="0">
        <references count="3">
          <reference field="0" count="1">
            <x v="10"/>
          </reference>
          <reference field="1" count="1" selected="0">
            <x v="0"/>
          </reference>
          <reference field="2" count="1" selected="0">
            <x v="3"/>
          </reference>
        </references>
      </pivotArea>
    </format>
    <format dxfId="150">
      <pivotArea dataOnly="0" labelOnly="1" outline="0" fieldPosition="0">
        <references count="3">
          <reference field="0" count="1">
            <x v="1"/>
          </reference>
          <reference field="1" count="1" selected="0">
            <x v="1"/>
          </reference>
          <reference field="2" count="1" selected="0">
            <x v="3"/>
          </reference>
        </references>
      </pivotArea>
    </format>
    <format dxfId="149">
      <pivotArea dataOnly="0" labelOnly="1" outline="0" fieldPosition="0">
        <references count="4">
          <reference field="0" count="1" selected="0">
            <x v="0"/>
          </reference>
          <reference field="1" count="1" selected="0">
            <x v="0"/>
          </reference>
          <reference field="2" count="1" selected="0">
            <x v="0"/>
          </reference>
          <reference field="3" count="1">
            <x v="3"/>
          </reference>
        </references>
      </pivotArea>
    </format>
    <format dxfId="148">
      <pivotArea dataOnly="0" labelOnly="1" outline="0" fieldPosition="0">
        <references count="4">
          <reference field="0" count="1" selected="0">
            <x v="7"/>
          </reference>
          <reference field="1" count="1" selected="0">
            <x v="0"/>
          </reference>
          <reference field="2" count="1" selected="0">
            <x v="0"/>
          </reference>
          <reference field="3" count="1">
            <x v="5"/>
          </reference>
        </references>
      </pivotArea>
    </format>
    <format dxfId="147">
      <pivotArea dataOnly="0" labelOnly="1" outline="0" fieldPosition="0">
        <references count="4">
          <reference field="0" count="1" selected="0">
            <x v="11"/>
          </reference>
          <reference field="1" count="1" selected="0">
            <x v="0"/>
          </reference>
          <reference field="2" count="1" selected="0">
            <x v="0"/>
          </reference>
          <reference field="3" count="1">
            <x v="10"/>
          </reference>
        </references>
      </pivotArea>
    </format>
    <format dxfId="146">
      <pivotArea dataOnly="0" labelOnly="1" outline="0" fieldPosition="0">
        <references count="4">
          <reference field="0" count="1" selected="0">
            <x v="3"/>
          </reference>
          <reference field="1" count="1" selected="0">
            <x v="2"/>
          </reference>
          <reference field="2" count="1" selected="0">
            <x v="0"/>
          </reference>
          <reference field="3" count="1">
            <x v="4"/>
          </reference>
        </references>
      </pivotArea>
    </format>
    <format dxfId="145">
      <pivotArea dataOnly="0" labelOnly="1" outline="0" fieldPosition="0">
        <references count="4">
          <reference field="0" count="1" selected="0">
            <x v="4"/>
          </reference>
          <reference field="1" count="1" selected="0">
            <x v="0"/>
          </reference>
          <reference field="2" count="1" selected="0">
            <x v="1"/>
          </reference>
          <reference field="3" count="1">
            <x v="7"/>
          </reference>
        </references>
      </pivotArea>
    </format>
    <format dxfId="144">
      <pivotArea dataOnly="0" labelOnly="1" outline="0" fieldPosition="0">
        <references count="4">
          <reference field="0" count="1" selected="0">
            <x v="5"/>
          </reference>
          <reference field="1" count="1" selected="0">
            <x v="0"/>
          </reference>
          <reference field="2" count="1" selected="0">
            <x v="1"/>
          </reference>
          <reference field="3" count="1">
            <x v="8"/>
          </reference>
        </references>
      </pivotArea>
    </format>
    <format dxfId="143">
      <pivotArea dataOnly="0" labelOnly="1" outline="0" fieldPosition="0">
        <references count="4">
          <reference field="0" count="1" selected="0">
            <x v="8"/>
          </reference>
          <reference field="1" count="1" selected="0">
            <x v="0"/>
          </reference>
          <reference field="2" count="1" selected="0">
            <x v="1"/>
          </reference>
          <reference field="3" count="1">
            <x v="2"/>
          </reference>
        </references>
      </pivotArea>
    </format>
    <format dxfId="142">
      <pivotArea dataOnly="0" labelOnly="1" outline="0" fieldPosition="0">
        <references count="4">
          <reference field="0" count="1" selected="0">
            <x v="6"/>
          </reference>
          <reference field="1" count="1" selected="0">
            <x v="0"/>
          </reference>
          <reference field="2" count="1" selected="0">
            <x v="2"/>
          </reference>
          <reference field="3" count="1">
            <x v="0"/>
          </reference>
        </references>
      </pivotArea>
    </format>
    <format dxfId="141">
      <pivotArea dataOnly="0" labelOnly="1" outline="0" fieldPosition="0">
        <references count="4">
          <reference field="0" count="1" selected="0">
            <x v="9"/>
          </reference>
          <reference field="1" count="1" selected="0">
            <x v="0"/>
          </reference>
          <reference field="2" count="1" selected="0">
            <x v="2"/>
          </reference>
          <reference field="3" count="1">
            <x v="6"/>
          </reference>
        </references>
      </pivotArea>
    </format>
    <format dxfId="140">
      <pivotArea dataOnly="0" labelOnly="1" outline="0" fieldPosition="0">
        <references count="4">
          <reference field="0" count="1" selected="0">
            <x v="2"/>
          </reference>
          <reference field="1" count="1" selected="0">
            <x v="1"/>
          </reference>
          <reference field="2" count="1" selected="0">
            <x v="2"/>
          </reference>
          <reference field="3" count="1">
            <x v="9"/>
          </reference>
        </references>
      </pivotArea>
    </format>
    <format dxfId="139">
      <pivotArea dataOnly="0" labelOnly="1" outline="0" fieldPosition="0">
        <references count="4">
          <reference field="0" count="1" selected="0">
            <x v="10"/>
          </reference>
          <reference field="1" count="1" selected="0">
            <x v="0"/>
          </reference>
          <reference field="2" count="1" selected="0">
            <x v="3"/>
          </reference>
          <reference field="3" count="1">
            <x v="10"/>
          </reference>
        </references>
      </pivotArea>
    </format>
    <format dxfId="138">
      <pivotArea dataOnly="0" labelOnly="1" outline="0" fieldPosition="0">
        <references count="4">
          <reference field="0" count="1" selected="0">
            <x v="1"/>
          </reference>
          <reference field="1" count="1" selected="0">
            <x v="1"/>
          </reference>
          <reference field="2" count="1" selected="0">
            <x v="3"/>
          </reference>
          <reference field="3" count="1">
            <x v="1"/>
          </reference>
        </references>
      </pivotArea>
    </format>
    <format dxfId="137">
      <pivotArea dataOnly="0" labelOnly="1" outline="0" fieldPosition="0">
        <references count="5">
          <reference field="0" count="1" selected="0">
            <x v="0"/>
          </reference>
          <reference field="1" count="1" selected="0">
            <x v="0"/>
          </reference>
          <reference field="2" count="1" selected="0">
            <x v="0"/>
          </reference>
          <reference field="3" count="1" selected="0">
            <x v="3"/>
          </reference>
          <reference field="4" count="1">
            <x v="3"/>
          </reference>
        </references>
      </pivotArea>
    </format>
    <format dxfId="136">
      <pivotArea dataOnly="0" labelOnly="1" outline="0" fieldPosition="0">
        <references count="5">
          <reference field="0" count="1" selected="0">
            <x v="7"/>
          </reference>
          <reference field="1" count="1" selected="0">
            <x v="0"/>
          </reference>
          <reference field="2" count="1" selected="0">
            <x v="0"/>
          </reference>
          <reference field="3" count="1" selected="0">
            <x v="5"/>
          </reference>
          <reference field="4" count="1">
            <x v="1"/>
          </reference>
        </references>
      </pivotArea>
    </format>
    <format dxfId="135">
      <pivotArea dataOnly="0" labelOnly="1" outline="0" fieldPosition="0">
        <references count="5">
          <reference field="0" count="1" selected="0">
            <x v="11"/>
          </reference>
          <reference field="1" count="1" selected="0">
            <x v="0"/>
          </reference>
          <reference field="2" count="1" selected="0">
            <x v="0"/>
          </reference>
          <reference field="3" count="1" selected="0">
            <x v="10"/>
          </reference>
          <reference field="4" count="1">
            <x v="0"/>
          </reference>
        </references>
      </pivotArea>
    </format>
    <format dxfId="134">
      <pivotArea dataOnly="0" labelOnly="1" outline="0" fieldPosition="0">
        <references count="5">
          <reference field="0" count="1" selected="0">
            <x v="3"/>
          </reference>
          <reference field="1" count="1" selected="0">
            <x v="2"/>
          </reference>
          <reference field="2" count="1" selected="0">
            <x v="0"/>
          </reference>
          <reference field="3" count="1" selected="0">
            <x v="4"/>
          </reference>
          <reference field="4" count="1">
            <x v="6"/>
          </reference>
        </references>
      </pivotArea>
    </format>
    <format dxfId="133">
      <pivotArea dataOnly="0" labelOnly="1" outline="0" fieldPosition="0">
        <references count="5">
          <reference field="0" count="1" selected="0">
            <x v="4"/>
          </reference>
          <reference field="1" count="1" selected="0">
            <x v="0"/>
          </reference>
          <reference field="2" count="1" selected="0">
            <x v="1"/>
          </reference>
          <reference field="3" count="1" selected="0">
            <x v="7"/>
          </reference>
          <reference field="4" count="1">
            <x v="9"/>
          </reference>
        </references>
      </pivotArea>
    </format>
    <format dxfId="132">
      <pivotArea dataOnly="0" labelOnly="1" outline="0" fieldPosition="0">
        <references count="5">
          <reference field="0" count="1" selected="0">
            <x v="5"/>
          </reference>
          <reference field="1" count="1" selected="0">
            <x v="0"/>
          </reference>
          <reference field="2" count="1" selected="0">
            <x v="1"/>
          </reference>
          <reference field="3" count="1" selected="0">
            <x v="8"/>
          </reference>
          <reference field="4" count="1">
            <x v="5"/>
          </reference>
        </references>
      </pivotArea>
    </format>
    <format dxfId="131">
      <pivotArea dataOnly="0" labelOnly="1" outline="0" fieldPosition="0">
        <references count="5">
          <reference field="0" count="1" selected="0">
            <x v="8"/>
          </reference>
          <reference field="1" count="1" selected="0">
            <x v="0"/>
          </reference>
          <reference field="2" count="1" selected="0">
            <x v="1"/>
          </reference>
          <reference field="3" count="1" selected="0">
            <x v="2"/>
          </reference>
          <reference field="4" count="1">
            <x v="10"/>
          </reference>
        </references>
      </pivotArea>
    </format>
    <format dxfId="130">
      <pivotArea dataOnly="0" labelOnly="1" outline="0" fieldPosition="0">
        <references count="5">
          <reference field="0" count="1" selected="0">
            <x v="6"/>
          </reference>
          <reference field="1" count="1" selected="0">
            <x v="0"/>
          </reference>
          <reference field="2" count="1" selected="0">
            <x v="2"/>
          </reference>
          <reference field="3" count="1" selected="0">
            <x v="0"/>
          </reference>
          <reference field="4" count="1">
            <x v="4"/>
          </reference>
        </references>
      </pivotArea>
    </format>
    <format dxfId="129">
      <pivotArea dataOnly="0" labelOnly="1" outline="0" fieldPosition="0">
        <references count="5">
          <reference field="0" count="1" selected="0">
            <x v="9"/>
          </reference>
          <reference field="1" count="1" selected="0">
            <x v="0"/>
          </reference>
          <reference field="2" count="1" selected="0">
            <x v="2"/>
          </reference>
          <reference field="3" count="1" selected="0">
            <x v="6"/>
          </reference>
          <reference field="4" count="1">
            <x v="2"/>
          </reference>
        </references>
      </pivotArea>
    </format>
    <format dxfId="128">
      <pivotArea dataOnly="0" labelOnly="1" outline="0" fieldPosition="0">
        <references count="5">
          <reference field="0" count="1" selected="0">
            <x v="2"/>
          </reference>
          <reference field="1" count="1" selected="0">
            <x v="1"/>
          </reference>
          <reference field="2" count="1" selected="0">
            <x v="2"/>
          </reference>
          <reference field="3" count="1" selected="0">
            <x v="9"/>
          </reference>
          <reference field="4" count="1">
            <x v="8"/>
          </reference>
        </references>
      </pivotArea>
    </format>
    <format dxfId="127">
      <pivotArea dataOnly="0" labelOnly="1" outline="0" fieldPosition="0">
        <references count="5">
          <reference field="0" count="1" selected="0">
            <x v="10"/>
          </reference>
          <reference field="1" count="1" selected="0">
            <x v="0"/>
          </reference>
          <reference field="2" count="1" selected="0">
            <x v="3"/>
          </reference>
          <reference field="3" count="1" selected="0">
            <x v="10"/>
          </reference>
          <reference field="4" count="1">
            <x v="7"/>
          </reference>
        </references>
      </pivotArea>
    </format>
    <format dxfId="126">
      <pivotArea dataOnly="0" labelOnly="1" outline="0" fieldPosition="0">
        <references count="5">
          <reference field="0" count="1" selected="0">
            <x v="1"/>
          </reference>
          <reference field="1" count="1" selected="0">
            <x v="1"/>
          </reference>
          <reference field="2" count="1" selected="0">
            <x v="3"/>
          </reference>
          <reference field="3" count="1" selected="0">
            <x v="1"/>
          </reference>
          <reference field="4" count="1">
            <x v="9"/>
          </reference>
        </references>
      </pivotArea>
    </format>
    <format dxfId="125">
      <pivotArea dataOnly="0" labelOnly="1" outline="0" fieldPosition="0">
        <references count="6">
          <reference field="0" count="1" selected="0">
            <x v="0"/>
          </reference>
          <reference field="1" count="1" selected="0">
            <x v="0"/>
          </reference>
          <reference field="2" count="1" selected="0">
            <x v="0"/>
          </reference>
          <reference field="3" count="1" selected="0">
            <x v="3"/>
          </reference>
          <reference field="4" count="1" selected="0">
            <x v="3"/>
          </reference>
          <reference field="5" count="1">
            <x v="10"/>
          </reference>
        </references>
      </pivotArea>
    </format>
    <format dxfId="124">
      <pivotArea dataOnly="0" labelOnly="1" outline="0" fieldPosition="0">
        <references count="6">
          <reference field="0" count="1" selected="0">
            <x v="7"/>
          </reference>
          <reference field="1" count="1" selected="0">
            <x v="0"/>
          </reference>
          <reference field="2" count="1" selected="0">
            <x v="0"/>
          </reference>
          <reference field="3" count="1" selected="0">
            <x v="5"/>
          </reference>
          <reference field="4" count="1" selected="0">
            <x v="1"/>
          </reference>
          <reference field="5" count="1">
            <x v="5"/>
          </reference>
        </references>
      </pivotArea>
    </format>
    <format dxfId="123">
      <pivotArea dataOnly="0" labelOnly="1" outline="0" fieldPosition="0">
        <references count="6">
          <reference field="0" count="1" selected="0">
            <x v="11"/>
          </reference>
          <reference field="1" count="1" selected="0">
            <x v="0"/>
          </reference>
          <reference field="2" count="1" selected="0">
            <x v="0"/>
          </reference>
          <reference field="3" count="1" selected="0">
            <x v="10"/>
          </reference>
          <reference field="4" count="1" selected="0">
            <x v="0"/>
          </reference>
          <reference field="5" count="1">
            <x v="8"/>
          </reference>
        </references>
      </pivotArea>
    </format>
    <format dxfId="122">
      <pivotArea dataOnly="0" labelOnly="1" outline="0" fieldPosition="0">
        <references count="6">
          <reference field="0" count="1" selected="0">
            <x v="3"/>
          </reference>
          <reference field="1" count="1" selected="0">
            <x v="2"/>
          </reference>
          <reference field="2" count="1" selected="0">
            <x v="0"/>
          </reference>
          <reference field="3" count="1" selected="0">
            <x v="4"/>
          </reference>
          <reference field="4" count="1" selected="0">
            <x v="6"/>
          </reference>
          <reference field="5" count="1">
            <x v="7"/>
          </reference>
        </references>
      </pivotArea>
    </format>
    <format dxfId="121">
      <pivotArea dataOnly="0" labelOnly="1" outline="0" fieldPosition="0">
        <references count="6">
          <reference field="0" count="1" selected="0">
            <x v="4"/>
          </reference>
          <reference field="1" count="1" selected="0">
            <x v="0"/>
          </reference>
          <reference field="2" count="1" selected="0">
            <x v="1"/>
          </reference>
          <reference field="3" count="1" selected="0">
            <x v="7"/>
          </reference>
          <reference field="4" count="1" selected="0">
            <x v="9"/>
          </reference>
          <reference field="5" count="1">
            <x v="0"/>
          </reference>
        </references>
      </pivotArea>
    </format>
    <format dxfId="120">
      <pivotArea dataOnly="0" labelOnly="1" outline="0" fieldPosition="0">
        <references count="6">
          <reference field="0" count="1" selected="0">
            <x v="5"/>
          </reference>
          <reference field="1" count="1" selected="0">
            <x v="0"/>
          </reference>
          <reference field="2" count="1" selected="0">
            <x v="1"/>
          </reference>
          <reference field="3" count="1" selected="0">
            <x v="8"/>
          </reference>
          <reference field="4" count="1" selected="0">
            <x v="5"/>
          </reference>
          <reference field="5" count="1">
            <x v="9"/>
          </reference>
        </references>
      </pivotArea>
    </format>
    <format dxfId="119">
      <pivotArea dataOnly="0" labelOnly="1" outline="0" fieldPosition="0">
        <references count="6">
          <reference field="0" count="1" selected="0">
            <x v="8"/>
          </reference>
          <reference field="1" count="1" selected="0">
            <x v="0"/>
          </reference>
          <reference field="2" count="1" selected="0">
            <x v="1"/>
          </reference>
          <reference field="3" count="1" selected="0">
            <x v="2"/>
          </reference>
          <reference field="4" count="1" selected="0">
            <x v="10"/>
          </reference>
          <reference field="5" count="1">
            <x v="2"/>
          </reference>
        </references>
      </pivotArea>
    </format>
    <format dxfId="118">
      <pivotArea dataOnly="0" labelOnly="1" outline="0" fieldPosition="0">
        <references count="6">
          <reference field="0" count="1" selected="0">
            <x v="6"/>
          </reference>
          <reference field="1" count="1" selected="0">
            <x v="0"/>
          </reference>
          <reference field="2" count="1" selected="0">
            <x v="2"/>
          </reference>
          <reference field="3" count="1" selected="0">
            <x v="0"/>
          </reference>
          <reference field="4" count="1" selected="0">
            <x v="4"/>
          </reference>
          <reference field="5" count="1">
            <x v="1"/>
          </reference>
        </references>
      </pivotArea>
    </format>
    <format dxfId="117">
      <pivotArea dataOnly="0" labelOnly="1" outline="0" fieldPosition="0">
        <references count="6">
          <reference field="0" count="1" selected="0">
            <x v="9"/>
          </reference>
          <reference field="1" count="1" selected="0">
            <x v="0"/>
          </reference>
          <reference field="2" count="1" selected="0">
            <x v="2"/>
          </reference>
          <reference field="3" count="1" selected="0">
            <x v="6"/>
          </reference>
          <reference field="4" count="1" selected="0">
            <x v="2"/>
          </reference>
          <reference field="5" count="1">
            <x v="3"/>
          </reference>
        </references>
      </pivotArea>
    </format>
    <format dxfId="116">
      <pivotArea dataOnly="0" labelOnly="1" outline="0" fieldPosition="0">
        <references count="6">
          <reference field="0" count="1" selected="0">
            <x v="2"/>
          </reference>
          <reference field="1" count="1" selected="0">
            <x v="1"/>
          </reference>
          <reference field="2" count="1" selected="0">
            <x v="2"/>
          </reference>
          <reference field="3" count="1" selected="0">
            <x v="9"/>
          </reference>
          <reference field="4" count="1" selected="0">
            <x v="8"/>
          </reference>
          <reference field="5" count="1">
            <x v="6"/>
          </reference>
        </references>
      </pivotArea>
    </format>
    <format dxfId="115">
      <pivotArea dataOnly="0" labelOnly="1" outline="0" fieldPosition="0">
        <references count="6">
          <reference field="0" count="1" selected="0">
            <x v="10"/>
          </reference>
          <reference field="1" count="1" selected="0">
            <x v="0"/>
          </reference>
          <reference field="2" count="1" selected="0">
            <x v="3"/>
          </reference>
          <reference field="3" count="1" selected="0">
            <x v="10"/>
          </reference>
          <reference field="4" count="1" selected="0">
            <x v="7"/>
          </reference>
          <reference field="5" count="1">
            <x v="4"/>
          </reference>
        </references>
      </pivotArea>
    </format>
    <format dxfId="114">
      <pivotArea dataOnly="0" labelOnly="1" outline="0" fieldPosition="0">
        <references count="6">
          <reference field="0" count="1" selected="0">
            <x v="1"/>
          </reference>
          <reference field="1" count="1" selected="0">
            <x v="1"/>
          </reference>
          <reference field="2" count="1" selected="0">
            <x v="3"/>
          </reference>
          <reference field="3" count="1" selected="0">
            <x v="1"/>
          </reference>
          <reference field="4" count="1" selected="0">
            <x v="9"/>
          </reference>
          <reference field="5" count="1">
            <x v="5"/>
          </reference>
        </references>
      </pivotArea>
    </format>
    <format dxfId="113">
      <pivotArea dataOnly="0" labelOnly="1" outline="0" fieldPosition="0">
        <references count="4">
          <reference field="0" count="1" selected="0">
            <x v="0"/>
          </reference>
          <reference field="1" count="1" selected="0">
            <x v="0"/>
          </reference>
          <reference field="2" count="1" selected="0">
            <x v="0"/>
          </reference>
          <reference field="3" count="1">
            <x v="3"/>
          </reference>
        </references>
      </pivotArea>
    </format>
    <format dxfId="112">
      <pivotArea dataOnly="0" labelOnly="1" outline="0" fieldPosition="0">
        <references count="4">
          <reference field="0" count="1" selected="0">
            <x v="7"/>
          </reference>
          <reference field="1" count="1" selected="0">
            <x v="0"/>
          </reference>
          <reference field="2" count="1" selected="0">
            <x v="0"/>
          </reference>
          <reference field="3" count="1">
            <x v="5"/>
          </reference>
        </references>
      </pivotArea>
    </format>
    <format dxfId="111">
      <pivotArea dataOnly="0" labelOnly="1" outline="0" fieldPosition="0">
        <references count="4">
          <reference field="0" count="1" selected="0">
            <x v="11"/>
          </reference>
          <reference field="1" count="1" selected="0">
            <x v="0"/>
          </reference>
          <reference field="2" count="1" selected="0">
            <x v="0"/>
          </reference>
          <reference field="3" count="1">
            <x v="10"/>
          </reference>
        </references>
      </pivotArea>
    </format>
    <format dxfId="110">
      <pivotArea dataOnly="0" labelOnly="1" outline="0" fieldPosition="0">
        <references count="4">
          <reference field="0" count="1" selected="0">
            <x v="3"/>
          </reference>
          <reference field="1" count="1" selected="0">
            <x v="2"/>
          </reference>
          <reference field="2" count="1" selected="0">
            <x v="0"/>
          </reference>
          <reference field="3" count="1">
            <x v="4"/>
          </reference>
        </references>
      </pivotArea>
    </format>
    <format dxfId="109">
      <pivotArea dataOnly="0" labelOnly="1" outline="0" fieldPosition="0">
        <references count="4">
          <reference field="0" count="1" selected="0">
            <x v="4"/>
          </reference>
          <reference field="1" count="1" selected="0">
            <x v="0"/>
          </reference>
          <reference field="2" count="1" selected="0">
            <x v="1"/>
          </reference>
          <reference field="3" count="1">
            <x v="7"/>
          </reference>
        </references>
      </pivotArea>
    </format>
    <format dxfId="108">
      <pivotArea dataOnly="0" labelOnly="1" outline="0" fieldPosition="0">
        <references count="4">
          <reference field="0" count="1" selected="0">
            <x v="5"/>
          </reference>
          <reference field="1" count="1" selected="0">
            <x v="0"/>
          </reference>
          <reference field="2" count="1" selected="0">
            <x v="1"/>
          </reference>
          <reference field="3" count="1">
            <x v="8"/>
          </reference>
        </references>
      </pivotArea>
    </format>
    <format dxfId="107">
      <pivotArea dataOnly="0" labelOnly="1" outline="0" fieldPosition="0">
        <references count="4">
          <reference field="0" count="1" selected="0">
            <x v="8"/>
          </reference>
          <reference field="1" count="1" selected="0">
            <x v="0"/>
          </reference>
          <reference field="2" count="1" selected="0">
            <x v="1"/>
          </reference>
          <reference field="3" count="1">
            <x v="2"/>
          </reference>
        </references>
      </pivotArea>
    </format>
    <format dxfId="106">
      <pivotArea dataOnly="0" labelOnly="1" outline="0" fieldPosition="0">
        <references count="4">
          <reference field="0" count="1" selected="0">
            <x v="6"/>
          </reference>
          <reference field="1" count="1" selected="0">
            <x v="0"/>
          </reference>
          <reference field="2" count="1" selected="0">
            <x v="2"/>
          </reference>
          <reference field="3" count="1">
            <x v="0"/>
          </reference>
        </references>
      </pivotArea>
    </format>
    <format dxfId="105">
      <pivotArea dataOnly="0" labelOnly="1" outline="0" fieldPosition="0">
        <references count="4">
          <reference field="0" count="1" selected="0">
            <x v="9"/>
          </reference>
          <reference field="1" count="1" selected="0">
            <x v="0"/>
          </reference>
          <reference field="2" count="1" selected="0">
            <x v="2"/>
          </reference>
          <reference field="3" count="1">
            <x v="6"/>
          </reference>
        </references>
      </pivotArea>
    </format>
    <format dxfId="104">
      <pivotArea dataOnly="0" labelOnly="1" outline="0" fieldPosition="0">
        <references count="4">
          <reference field="0" count="1" selected="0">
            <x v="2"/>
          </reference>
          <reference field="1" count="1" selected="0">
            <x v="1"/>
          </reference>
          <reference field="2" count="1" selected="0">
            <x v="2"/>
          </reference>
          <reference field="3" count="1">
            <x v="9"/>
          </reference>
        </references>
      </pivotArea>
    </format>
    <format dxfId="103">
      <pivotArea dataOnly="0" labelOnly="1" outline="0" fieldPosition="0">
        <references count="4">
          <reference field="0" count="1" selected="0">
            <x v="10"/>
          </reference>
          <reference field="1" count="1" selected="0">
            <x v="0"/>
          </reference>
          <reference field="2" count="1" selected="0">
            <x v="3"/>
          </reference>
          <reference field="3" count="1">
            <x v="10"/>
          </reference>
        </references>
      </pivotArea>
    </format>
    <format dxfId="102">
      <pivotArea dataOnly="0" labelOnly="1" outline="0" fieldPosition="0">
        <references count="4">
          <reference field="0" count="1" selected="0">
            <x v="1"/>
          </reference>
          <reference field="1" count="1" selected="0">
            <x v="1"/>
          </reference>
          <reference field="2" count="1" selected="0">
            <x v="3"/>
          </reference>
          <reference field="3" count="1">
            <x v="1"/>
          </reference>
        </references>
      </pivotArea>
    </format>
    <format dxfId="101">
      <pivotArea dataOnly="0" labelOnly="1" outline="0" fieldPosition="0">
        <references count="5">
          <reference field="0" count="1" selected="0">
            <x v="0"/>
          </reference>
          <reference field="1" count="1" selected="0">
            <x v="0"/>
          </reference>
          <reference field="2" count="1" selected="0">
            <x v="0"/>
          </reference>
          <reference field="3" count="1" selected="0">
            <x v="3"/>
          </reference>
          <reference field="4" count="1">
            <x v="3"/>
          </reference>
        </references>
      </pivotArea>
    </format>
    <format dxfId="100">
      <pivotArea dataOnly="0" labelOnly="1" outline="0" fieldPosition="0">
        <references count="5">
          <reference field="0" count="1" selected="0">
            <x v="7"/>
          </reference>
          <reference field="1" count="1" selected="0">
            <x v="0"/>
          </reference>
          <reference field="2" count="1" selected="0">
            <x v="0"/>
          </reference>
          <reference field="3" count="1" selected="0">
            <x v="5"/>
          </reference>
          <reference field="4" count="1">
            <x v="1"/>
          </reference>
        </references>
      </pivotArea>
    </format>
    <format dxfId="99">
      <pivotArea dataOnly="0" labelOnly="1" outline="0" fieldPosition="0">
        <references count="5">
          <reference field="0" count="1" selected="0">
            <x v="11"/>
          </reference>
          <reference field="1" count="1" selected="0">
            <x v="0"/>
          </reference>
          <reference field="2" count="1" selected="0">
            <x v="0"/>
          </reference>
          <reference field="3" count="1" selected="0">
            <x v="10"/>
          </reference>
          <reference field="4" count="1">
            <x v="0"/>
          </reference>
        </references>
      </pivotArea>
    </format>
    <format dxfId="98">
      <pivotArea dataOnly="0" labelOnly="1" outline="0" fieldPosition="0">
        <references count="5">
          <reference field="0" count="1" selected="0">
            <x v="3"/>
          </reference>
          <reference field="1" count="1" selected="0">
            <x v="2"/>
          </reference>
          <reference field="2" count="1" selected="0">
            <x v="0"/>
          </reference>
          <reference field="3" count="1" selected="0">
            <x v="4"/>
          </reference>
          <reference field="4" count="1">
            <x v="6"/>
          </reference>
        </references>
      </pivotArea>
    </format>
    <format dxfId="97">
      <pivotArea dataOnly="0" labelOnly="1" outline="0" fieldPosition="0">
        <references count="5">
          <reference field="0" count="1" selected="0">
            <x v="4"/>
          </reference>
          <reference field="1" count="1" selected="0">
            <x v="0"/>
          </reference>
          <reference field="2" count="1" selected="0">
            <x v="1"/>
          </reference>
          <reference field="3" count="1" selected="0">
            <x v="7"/>
          </reference>
          <reference field="4" count="1">
            <x v="9"/>
          </reference>
        </references>
      </pivotArea>
    </format>
    <format dxfId="96">
      <pivotArea dataOnly="0" labelOnly="1" outline="0" fieldPosition="0">
        <references count="5">
          <reference field="0" count="1" selected="0">
            <x v="5"/>
          </reference>
          <reference field="1" count="1" selected="0">
            <x v="0"/>
          </reference>
          <reference field="2" count="1" selected="0">
            <x v="1"/>
          </reference>
          <reference field="3" count="1" selected="0">
            <x v="8"/>
          </reference>
          <reference field="4" count="1">
            <x v="5"/>
          </reference>
        </references>
      </pivotArea>
    </format>
    <format dxfId="95">
      <pivotArea dataOnly="0" labelOnly="1" outline="0" fieldPosition="0">
        <references count="5">
          <reference field="0" count="1" selected="0">
            <x v="8"/>
          </reference>
          <reference field="1" count="1" selected="0">
            <x v="0"/>
          </reference>
          <reference field="2" count="1" selected="0">
            <x v="1"/>
          </reference>
          <reference field="3" count="1" selected="0">
            <x v="2"/>
          </reference>
          <reference field="4" count="1">
            <x v="10"/>
          </reference>
        </references>
      </pivotArea>
    </format>
    <format dxfId="94">
      <pivotArea dataOnly="0" labelOnly="1" outline="0" fieldPosition="0">
        <references count="5">
          <reference field="0" count="1" selected="0">
            <x v="6"/>
          </reference>
          <reference field="1" count="1" selected="0">
            <x v="0"/>
          </reference>
          <reference field="2" count="1" selected="0">
            <x v="2"/>
          </reference>
          <reference field="3" count="1" selected="0">
            <x v="0"/>
          </reference>
          <reference field="4" count="1">
            <x v="4"/>
          </reference>
        </references>
      </pivotArea>
    </format>
    <format dxfId="93">
      <pivotArea dataOnly="0" labelOnly="1" outline="0" fieldPosition="0">
        <references count="5">
          <reference field="0" count="1" selected="0">
            <x v="9"/>
          </reference>
          <reference field="1" count="1" selected="0">
            <x v="0"/>
          </reference>
          <reference field="2" count="1" selected="0">
            <x v="2"/>
          </reference>
          <reference field="3" count="1" selected="0">
            <x v="6"/>
          </reference>
          <reference field="4" count="1">
            <x v="2"/>
          </reference>
        </references>
      </pivotArea>
    </format>
    <format dxfId="92">
      <pivotArea dataOnly="0" labelOnly="1" outline="0" fieldPosition="0">
        <references count="5">
          <reference field="0" count="1" selected="0">
            <x v="2"/>
          </reference>
          <reference field="1" count="1" selected="0">
            <x v="1"/>
          </reference>
          <reference field="2" count="1" selected="0">
            <x v="2"/>
          </reference>
          <reference field="3" count="1" selected="0">
            <x v="9"/>
          </reference>
          <reference field="4" count="1">
            <x v="8"/>
          </reference>
        </references>
      </pivotArea>
    </format>
    <format dxfId="91">
      <pivotArea dataOnly="0" labelOnly="1" outline="0" fieldPosition="0">
        <references count="5">
          <reference field="0" count="1" selected="0">
            <x v="10"/>
          </reference>
          <reference field="1" count="1" selected="0">
            <x v="0"/>
          </reference>
          <reference field="2" count="1" selected="0">
            <x v="3"/>
          </reference>
          <reference field="3" count="1" selected="0">
            <x v="10"/>
          </reference>
          <reference field="4" count="1">
            <x v="7"/>
          </reference>
        </references>
      </pivotArea>
    </format>
    <format dxfId="90">
      <pivotArea dataOnly="0" labelOnly="1" outline="0" fieldPosition="0">
        <references count="5">
          <reference field="0" count="1" selected="0">
            <x v="1"/>
          </reference>
          <reference field="1" count="1" selected="0">
            <x v="1"/>
          </reference>
          <reference field="2" count="1" selected="0">
            <x v="3"/>
          </reference>
          <reference field="3" count="1" selected="0">
            <x v="1"/>
          </reference>
          <reference field="4" count="1">
            <x v="9"/>
          </reference>
        </references>
      </pivotArea>
    </format>
  </formats>
  <pivotTableStyleInfo name="Assignment Detail" showRowHeaders="1" showColHeaders="1" showRowStripes="0" showColStripes="0" showLastColumn="1"/>
  <extLst>
    <ext xmlns:x14="http://schemas.microsoft.com/office/spreadsheetml/2009/9/main" uri="{962EF5D1-5CA2-4c93-8EF4-DBF5C05439D2}">
      <x14:pivotTableDefinition xmlns:xm="http://schemas.microsoft.com/office/excel/2006/main" altTextSummary="講師、科目によってグループ化された課題の詳細は、課題のスケジュール ワークシートの課題テーブルから自動的に更新されます"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課題" xr10:uid="{00000000-0013-0000-FFFF-FFFF01000000}" sourceName="課題">
  <pivotTables>
    <pivotTable tabId="3" name="AssignmentsPivotTable"/>
  </pivotTables>
  <data>
    <tabular pivotCacheId="3">
      <items count="12">
        <i x="0" s="1"/>
        <i x="9" s="1"/>
        <i x="10" s="1"/>
        <i x="11" s="1"/>
        <i x="1" s="1"/>
        <i x="2" s="1"/>
        <i x="3" s="1"/>
        <i x="4" s="1"/>
        <i x="5" s="1"/>
        <i x="6" s="1"/>
        <i x="7" s="1"/>
        <i x="8"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開始日" xr10:uid="{00000000-0013-0000-FFFF-FFFF02000000}" sourceName="開始日">
  <pivotTables>
    <pivotTable tabId="3" name="AssignmentsPivotTable"/>
  </pivotTables>
  <data>
    <tabular pivotCacheId="3">
      <items count="22">
        <i x="3" s="1"/>
        <i x="8" s="1"/>
        <i x="5" s="1"/>
        <i x="0" s="1"/>
        <i x="10" s="1"/>
        <i x="4" s="1"/>
        <i x="6" s="1"/>
        <i x="1" s="1"/>
        <i x="2" s="1"/>
        <i x="9" s="1"/>
        <i x="7" s="1"/>
        <i x="17" s="1" nd="1"/>
        <i x="21" s="1" nd="1"/>
        <i x="19" s="1" nd="1"/>
        <i x="13" s="1" nd="1"/>
        <i x="11" s="1" nd="1"/>
        <i x="14" s="1" nd="1"/>
        <i x="20" s="1" nd="1"/>
        <i x="16" s="1" nd="1"/>
        <i x="15" s="1" nd="1"/>
        <i x="12" s="1" nd="1"/>
        <i x="18"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科目" xr10:uid="{00000000-0013-0000-FFFF-FFFF03000000}" sourceName="科目">
  <pivotTables>
    <pivotTable tabId="3" name="AssignmentsPivotTable"/>
  </pivotTables>
  <data>
    <tabular pivotCacheId="3">
      <items count="3">
        <i x="0" s="1"/>
        <i x="1" s="1"/>
        <i x="2" s="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期日" xr10:uid="{00000000-0013-0000-FFFF-FFFF04000000}" sourceName="期日">
  <pivotTables>
    <pivotTable tabId="3" name="AssignmentsPivotTable"/>
  </pivotTables>
  <data>
    <tabular pivotCacheId="3">
      <items count="22">
        <i x="8" s="1"/>
        <i x="4" s="1"/>
        <i x="6" s="1"/>
        <i x="0" s="1"/>
        <i x="3" s="1"/>
        <i x="2" s="1"/>
        <i x="10" s="1"/>
        <i x="7" s="1"/>
        <i x="9" s="1"/>
        <i x="1" s="1"/>
        <i x="5" s="1"/>
        <i x="16" s="1" nd="1"/>
        <i x="14" s="1" nd="1"/>
        <i x="12" s="1" nd="1"/>
        <i x="17" s="1" nd="1"/>
        <i x="20" s="1" nd="1"/>
        <i x="18" s="1" nd="1"/>
        <i x="15" s="1" nd="1"/>
        <i x="21" s="1" nd="1"/>
        <i x="11" s="1" nd="1"/>
        <i x="13" s="1" nd="1"/>
        <i x="19"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進捗状況" xr10:uid="{00000000-0013-0000-FFFF-FFFF05000000}" sourceName="進捗状況">
  <pivotTables>
    <pivotTable tabId="3" name="AssignmentsPivotTable"/>
  </pivotTables>
  <data>
    <tabular pivotCacheId="3">
      <items count="11">
        <i x="1" s="1"/>
        <i x="3" s="1"/>
        <i x="5" s="1"/>
        <i x="6" s="1"/>
        <i x="7" s="1"/>
        <i x="4" s="1"/>
        <i x="9" s="1"/>
        <i x="10" s="1"/>
        <i x="8" s="1"/>
        <i x="2" s="1"/>
        <i x="0"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課題" xr10:uid="{00000000-0014-0000-FFFF-FFFF01000000}" cache="スライサー_課題" caption="課題" style="Assignment detail Slicer" rowHeight="183600"/>
  <slicer name="開始日" xr10:uid="{00000000-0014-0000-FFFF-FFFF02000000}" cache="スライサー_開始日" caption="開始日" style="Assignment detail Slicer" rowHeight="183600"/>
  <slicer name="科目" xr10:uid="{00000000-0014-0000-FFFF-FFFF03000000}" cache="スライサー_科目" caption="科目" style="Assignment detail Slicer" rowHeight="183600"/>
  <slicer name="期日" xr10:uid="{00000000-0014-0000-FFFF-FFFF04000000}" cache="スライサー_期日" caption="期日" style="Assignment detail Slicer" rowHeight="183600"/>
  <slicer name="進捗状況" xr10:uid="{00000000-0014-0000-FFFF-FFFF05000000}" cache="スライサー_進捗状況" caption="進捗状況" style="Assignment detail Slicer" rowHeight="1836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課題" displayName="課題" ref="B5:H17" headerRowDxfId="176" dataDxfId="175">
  <autoFilter ref="B5:H17" xr:uid="{00000000-0009-0000-0100-000002000000}"/>
  <tableColumns count="7">
    <tableColumn id="2" xr3:uid="{00000000-0010-0000-0000-000002000000}" name="課題" totalsRowLabel="集計" dataDxfId="174" totalsRowDxfId="3"/>
    <tableColumn id="1" xr3:uid="{00000000-0010-0000-0000-000001000000}" name="科目" dataDxfId="173" totalsRowDxfId="4"/>
    <tableColumn id="6" xr3:uid="{00000000-0010-0000-0000-000006000000}" name="講師" dataDxfId="172" totalsRowDxfId="5"/>
    <tableColumn id="4" xr3:uid="{00000000-0010-0000-0000-000004000000}" name="開始日" totalsRowDxfId="6" dataCellStyle="日付"/>
    <tableColumn id="3" xr3:uid="{00000000-0010-0000-0000-000003000000}" name="期日" totalsRowDxfId="7" dataCellStyle="日付">
      <calculatedColumnFormula>TODAY()+(ROW(A1)*10)-25</calculatedColumnFormula>
    </tableColumn>
    <tableColumn id="5" xr3:uid="{00000000-0010-0000-0000-000005000000}" name="進捗状況" dataDxfId="171" totalsRowDxfId="8" dataCellStyle="パーセント">
      <calculatedColumnFormula>課題[[#This Row],[割合]]</calculatedColumnFormula>
    </tableColumn>
    <tableColumn id="7" xr3:uid="{00000000-0010-0000-0000-000007000000}" name="割合" totalsRowFunction="sum" dataDxfId="170" totalsRowDxfId="9" dataCellStyle="パーセント"/>
  </tableColumns>
  <tableStyleInfo name="課題のスケジュール" showFirstColumn="0" showLastColumn="0" showRowStripes="1" showColumnStripes="0"/>
  <extLst>
    <ext xmlns:x14="http://schemas.microsoft.com/office/spreadsheetml/2009/9/main" uri="{504A1905-F514-4f6f-8877-14C23A59335A}">
      <x14:table altTextSummary="このテーブルに課題、科目、指示、開始日と期日、完了した割合を入力します。進行状況バーは自動的に更新されます"/>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Waveform">
  <a:themeElements>
    <a:clrScheme name="Assignment Schedule">
      <a:dk1>
        <a:sysClr val="windowText" lastClr="000000"/>
      </a:dk1>
      <a:lt1>
        <a:srgbClr val="FFFFFF"/>
      </a:lt1>
      <a:dk2>
        <a:srgbClr val="000000"/>
      </a:dk2>
      <a:lt2>
        <a:srgbClr val="FFFFFF"/>
      </a:lt2>
      <a:accent1>
        <a:srgbClr val="F7901E"/>
      </a:accent1>
      <a:accent2>
        <a:srgbClr val="5AAA4D"/>
      </a:accent2>
      <a:accent3>
        <a:srgbClr val="FEC60B"/>
      </a:accent3>
      <a:accent4>
        <a:srgbClr val="0074B4"/>
      </a:accent4>
      <a:accent5>
        <a:srgbClr val="775FAE"/>
      </a:accent5>
      <a:accent6>
        <a:srgbClr val="D85264"/>
      </a:accent6>
      <a:hlink>
        <a:srgbClr val="0074B4"/>
      </a:hlink>
      <a:folHlink>
        <a:srgbClr val="775FAE"/>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Waveform">
      <a:fillStyleLst>
        <a:solidFill>
          <a:schemeClr val="phClr"/>
        </a:solidFill>
        <a:gradFill rotWithShape="1">
          <a:gsLst>
            <a:gs pos="0">
              <a:schemeClr val="phClr">
                <a:tint val="0"/>
              </a:schemeClr>
            </a:gs>
            <a:gs pos="44000">
              <a:schemeClr val="phClr">
                <a:tint val="60000"/>
                <a:satMod val="120000"/>
              </a:schemeClr>
            </a:gs>
            <a:gs pos="100000">
              <a:schemeClr val="phClr">
                <a:tint val="90000"/>
                <a:alpha val="100000"/>
                <a:lumMod val="90000"/>
              </a:schemeClr>
            </a:gs>
          </a:gsLst>
          <a:lin ang="5400000" scaled="0"/>
        </a:gradFill>
        <a:gradFill rotWithShape="1">
          <a:gsLst>
            <a:gs pos="0">
              <a:schemeClr val="phClr">
                <a:tint val="96000"/>
                <a:satMod val="120000"/>
                <a:lumMod val="120000"/>
              </a:schemeClr>
            </a:gs>
            <a:gs pos="100000">
              <a:schemeClr val="phClr">
                <a:shade val="89000"/>
                <a:lumMod val="90000"/>
              </a:schemeClr>
            </a:gs>
          </a:gsLst>
          <a:lin ang="5400000" scaled="0"/>
        </a:gradFill>
      </a:fillStyleLst>
      <a:lnStyleLst>
        <a:ln w="9525" cap="flat" cmpd="sng" algn="ctr">
          <a:solidFill>
            <a:schemeClr val="phClr"/>
          </a:solidFill>
          <a:prstDash val="solid"/>
        </a:ln>
        <a:ln w="15875" cap="flat" cmpd="sng" algn="ctr">
          <a:solidFill>
            <a:schemeClr val="phClr">
              <a:shade val="75000"/>
              <a:lumMod val="80000"/>
            </a:schemeClr>
          </a:solidFill>
          <a:prstDash val="solid"/>
        </a:ln>
        <a:ln w="25400" cap="flat" cmpd="sng" algn="ctr">
          <a:solidFill>
            <a:schemeClr val="phClr"/>
          </a:solidFill>
          <a:prstDash val="solid"/>
        </a:ln>
      </a:lnStyleLst>
      <a:effectStyleLst>
        <a:effectStyle>
          <a:effectLst/>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prstMaterial="flat">
            <a:bevelT w="12700" h="12700"/>
          </a:sp3d>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contourW="19050" prstMaterial="flat">
            <a:bevelT w="63500" h="63500"/>
            <a:contourClr>
              <a:schemeClr val="phClr">
                <a:shade val="25000"/>
                <a:satMod val="180000"/>
              </a:schemeClr>
            </a:contourClr>
          </a:sp3d>
        </a:effectStyle>
      </a:effectStyleLst>
      <a:bgFillStyleLst>
        <a:solidFill>
          <a:schemeClr val="phClr"/>
        </a:solidFill>
        <a:gradFill rotWithShape="1">
          <a:gsLst>
            <a:gs pos="40000">
              <a:schemeClr val="phClr">
                <a:tint val="94000"/>
                <a:shade val="94000"/>
                <a:alpha val="100000"/>
                <a:satMod val="114000"/>
                <a:lumMod val="114000"/>
              </a:schemeClr>
            </a:gs>
            <a:gs pos="74000">
              <a:schemeClr val="phClr">
                <a:tint val="94000"/>
                <a:shade val="94000"/>
                <a:satMod val="128000"/>
                <a:lumMod val="100000"/>
              </a:schemeClr>
            </a:gs>
            <a:gs pos="100000">
              <a:schemeClr val="phClr">
                <a:tint val="98000"/>
                <a:shade val="100000"/>
                <a:hueMod val="98000"/>
                <a:satMod val="100000"/>
                <a:lumMod val="74000"/>
              </a:schemeClr>
            </a:gs>
          </a:gsLst>
          <a:path path="circle">
            <a:fillToRect l="20000" t="-40000" r="20000" b="140000"/>
          </a:path>
        </a:gradFill>
        <a:blipFill rotWithShape="1">
          <a:blip xmlns:r="http://schemas.openxmlformats.org/officeDocument/2006/relationships" r:embed="rId1">
            <a:duotone>
              <a:schemeClr val="phClr">
                <a:tint val="96000"/>
                <a:satMod val="130000"/>
                <a:lumMod val="50000"/>
              </a:schemeClr>
              <a:schemeClr val="phClr">
                <a:tint val="96000"/>
                <a:satMod val="114000"/>
                <a:lumMod val="114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autoPageBreaks="0" fitToPage="1"/>
  </sheetPr>
  <dimension ref="B1:H17"/>
  <sheetViews>
    <sheetView showGridLines="0" tabSelected="1" zoomScaleNormal="100" zoomScaleSheetLayoutView="115" workbookViewId="0"/>
  </sheetViews>
  <sheetFormatPr defaultRowHeight="30" customHeight="1" x14ac:dyDescent="0.25"/>
  <cols>
    <col min="1" max="1" width="2.6640625" style="10" customWidth="1"/>
    <col min="2" max="2" width="23.88671875" style="10" customWidth="1"/>
    <col min="3" max="3" width="22.77734375" style="10" customWidth="1"/>
    <col min="4" max="4" width="20.44140625" style="10" customWidth="1"/>
    <col min="5" max="5" width="15.5546875" style="22" customWidth="1"/>
    <col min="6" max="6" width="14.6640625" style="22" customWidth="1"/>
    <col min="7" max="7" width="13.33203125" style="10" customWidth="1"/>
    <col min="8" max="8" width="11" style="10" customWidth="1"/>
    <col min="9" max="9" width="2.6640625" style="10" customWidth="1"/>
    <col min="10" max="10" width="3.6640625" style="10" customWidth="1"/>
    <col min="11" max="16384" width="8.88671875" style="10"/>
  </cols>
  <sheetData>
    <row r="1" spans="2:8" ht="37.5" customHeight="1" x14ac:dyDescent="0.25">
      <c r="B1" s="29" t="s">
        <v>0</v>
      </c>
      <c r="C1" s="29"/>
      <c r="D1" s="30" t="s">
        <v>40</v>
      </c>
      <c r="E1" s="30"/>
      <c r="F1" s="30"/>
      <c r="G1" s="30"/>
      <c r="H1" s="30"/>
    </row>
    <row r="2" spans="2:8" ht="24.95" customHeight="1" x14ac:dyDescent="0.25">
      <c r="B2" s="29"/>
      <c r="C2" s="29"/>
      <c r="D2" s="28" t="s">
        <v>19</v>
      </c>
      <c r="E2" s="28"/>
      <c r="F2" s="11" t="s">
        <v>27</v>
      </c>
      <c r="G2" s="12" t="s">
        <v>29</v>
      </c>
      <c r="H2" s="13">
        <v>0.99</v>
      </c>
    </row>
    <row r="3" spans="2:8" ht="24.95" customHeight="1" x14ac:dyDescent="0.25">
      <c r="B3" s="14" t="s">
        <v>1</v>
      </c>
      <c r="C3" s="15">
        <v>2</v>
      </c>
      <c r="D3" s="15" t="s">
        <v>20</v>
      </c>
      <c r="E3" s="16"/>
      <c r="F3" s="17"/>
    </row>
    <row r="4" spans="2:8" ht="13.5" customHeight="1" x14ac:dyDescent="0.25">
      <c r="E4" s="17"/>
      <c r="F4" s="17"/>
    </row>
    <row r="5" spans="2:8" ht="30" customHeight="1" x14ac:dyDescent="0.25">
      <c r="B5" s="18" t="s">
        <v>2</v>
      </c>
      <c r="C5" s="18" t="s">
        <v>15</v>
      </c>
      <c r="D5" s="18" t="s">
        <v>21</v>
      </c>
      <c r="E5" s="19" t="s">
        <v>26</v>
      </c>
      <c r="F5" s="19" t="s">
        <v>28</v>
      </c>
      <c r="G5" s="18" t="s">
        <v>30</v>
      </c>
      <c r="H5" s="18" t="s">
        <v>31</v>
      </c>
    </row>
    <row r="6" spans="2:8" ht="30" customHeight="1" x14ac:dyDescent="0.25">
      <c r="B6" s="20" t="s">
        <v>3</v>
      </c>
      <c r="C6" s="21" t="s">
        <v>16</v>
      </c>
      <c r="D6" s="21" t="s">
        <v>22</v>
      </c>
      <c r="E6" s="9">
        <f ca="1">TODAY()-30</f>
        <v>43177</v>
      </c>
      <c r="F6" s="9">
        <f ca="1">TODAY()+30</f>
        <v>43237</v>
      </c>
      <c r="G6" s="23">
        <f>課題[[#This Row],[割合]]</f>
        <v>1</v>
      </c>
      <c r="H6" s="24">
        <v>1</v>
      </c>
    </row>
    <row r="7" spans="2:8" ht="30" customHeight="1" x14ac:dyDescent="0.25">
      <c r="B7" s="20" t="s">
        <v>4</v>
      </c>
      <c r="C7" s="21" t="s">
        <v>16</v>
      </c>
      <c r="D7" s="21" t="s">
        <v>23</v>
      </c>
      <c r="E7" s="9">
        <f ca="1">TODAY()-20</f>
        <v>43187</v>
      </c>
      <c r="F7" s="9">
        <f ca="1">TODAY()+60</f>
        <v>43267</v>
      </c>
      <c r="G7" s="23">
        <f>課題[[#This Row],[割合]]</f>
        <v>0.1</v>
      </c>
      <c r="H7" s="24">
        <v>0.1</v>
      </c>
    </row>
    <row r="8" spans="2:8" ht="30" customHeight="1" x14ac:dyDescent="0.25">
      <c r="B8" s="20" t="s">
        <v>5</v>
      </c>
      <c r="C8" s="21" t="s">
        <v>16</v>
      </c>
      <c r="D8" s="21" t="s">
        <v>23</v>
      </c>
      <c r="E8" s="9">
        <f ca="1">TODAY()-15</f>
        <v>43192</v>
      </c>
      <c r="F8" s="9">
        <f ca="1">TODAY()+42</f>
        <v>43249</v>
      </c>
      <c r="G8" s="23">
        <f>課題[[#This Row],[割合]]</f>
        <v>0.8</v>
      </c>
      <c r="H8" s="24">
        <v>0.8</v>
      </c>
    </row>
    <row r="9" spans="2:8" ht="30" customHeight="1" x14ac:dyDescent="0.25">
      <c r="B9" s="20" t="s">
        <v>6</v>
      </c>
      <c r="C9" s="21" t="s">
        <v>16</v>
      </c>
      <c r="D9" s="21" t="s">
        <v>24</v>
      </c>
      <c r="E9" s="9">
        <f ca="1">TODAY()-60</f>
        <v>43147</v>
      </c>
      <c r="F9" s="9">
        <f ca="1">TODAY()+40</f>
        <v>43247</v>
      </c>
      <c r="G9" s="23">
        <f>課題[[#This Row],[割合]]</f>
        <v>0.2</v>
      </c>
      <c r="H9" s="24">
        <v>0.2</v>
      </c>
    </row>
    <row r="10" spans="2:8" ht="30" customHeight="1" x14ac:dyDescent="0.25">
      <c r="B10" s="20" t="s">
        <v>7</v>
      </c>
      <c r="C10" s="21" t="s">
        <v>16</v>
      </c>
      <c r="D10" s="21" t="s">
        <v>22</v>
      </c>
      <c r="E10" s="9">
        <f ca="1">TODAY()-25</f>
        <v>43182</v>
      </c>
      <c r="F10" s="9">
        <f ca="1">TODAY()+20</f>
        <v>43227</v>
      </c>
      <c r="G10" s="23">
        <f>課題[[#This Row],[割合]]</f>
        <v>0.5</v>
      </c>
      <c r="H10" s="24">
        <v>0.5</v>
      </c>
    </row>
    <row r="11" spans="2:8" ht="30" customHeight="1" x14ac:dyDescent="0.25">
      <c r="B11" s="20" t="s">
        <v>8</v>
      </c>
      <c r="C11" s="21" t="s">
        <v>16</v>
      </c>
      <c r="D11" s="21" t="s">
        <v>23</v>
      </c>
      <c r="E11" s="9">
        <f ca="1">TODAY()-34</f>
        <v>43173</v>
      </c>
      <c r="F11" s="9">
        <f ca="1">TODAY()+80</f>
        <v>43287</v>
      </c>
      <c r="G11" s="23">
        <f>課題[[#This Row],[割合]]</f>
        <v>0.3</v>
      </c>
      <c r="H11" s="24">
        <v>0.3</v>
      </c>
    </row>
    <row r="12" spans="2:8" ht="30" customHeight="1" x14ac:dyDescent="0.25">
      <c r="B12" s="20" t="s">
        <v>9</v>
      </c>
      <c r="C12" s="21" t="s">
        <v>16</v>
      </c>
      <c r="D12" s="21" t="s">
        <v>24</v>
      </c>
      <c r="E12" s="9">
        <f ca="1">TODAY()-22</f>
        <v>43185</v>
      </c>
      <c r="F12" s="9">
        <f ca="1">TODAY()+24</f>
        <v>43231</v>
      </c>
      <c r="G12" s="23">
        <f>課題[[#This Row],[割合]]</f>
        <v>0.35</v>
      </c>
      <c r="H12" s="24">
        <v>0.35</v>
      </c>
    </row>
    <row r="13" spans="2:8" ht="30" customHeight="1" x14ac:dyDescent="0.25">
      <c r="B13" s="20" t="s">
        <v>10</v>
      </c>
      <c r="C13" s="21" t="s">
        <v>16</v>
      </c>
      <c r="D13" s="21" t="s">
        <v>25</v>
      </c>
      <c r="E13" s="9">
        <f ca="1">TODAY()-10</f>
        <v>43197</v>
      </c>
      <c r="F13" s="9">
        <f ca="1">TODAY()+50</f>
        <v>43257</v>
      </c>
      <c r="G13" s="23">
        <f>課題[[#This Row],[割合]]</f>
        <v>0.4</v>
      </c>
      <c r="H13" s="24">
        <v>0.4</v>
      </c>
    </row>
    <row r="14" spans="2:8" ht="30" customHeight="1" x14ac:dyDescent="0.25">
      <c r="B14" s="20" t="s">
        <v>11</v>
      </c>
      <c r="C14" s="21" t="s">
        <v>16</v>
      </c>
      <c r="D14" s="21" t="s">
        <v>22</v>
      </c>
      <c r="E14" s="9">
        <f ca="1">TODAY()-10</f>
        <v>43197</v>
      </c>
      <c r="F14" s="9">
        <f ca="1">TODAY()+18</f>
        <v>43225</v>
      </c>
      <c r="G14" s="23">
        <f>課題[[#This Row],[割合]]</f>
        <v>0.75</v>
      </c>
      <c r="H14" s="24">
        <v>0.75</v>
      </c>
    </row>
    <row r="15" spans="2:8" ht="30" customHeight="1" x14ac:dyDescent="0.25">
      <c r="B15" s="20" t="s">
        <v>12</v>
      </c>
      <c r="C15" s="21" t="s">
        <v>17</v>
      </c>
      <c r="D15" s="21" t="s">
        <v>25</v>
      </c>
      <c r="E15" s="9">
        <f ca="1">TODAY()-50</f>
        <v>43157</v>
      </c>
      <c r="F15" s="9">
        <f ca="1">TODAY()+60</f>
        <v>43267</v>
      </c>
      <c r="G15" s="23">
        <f>課題[[#This Row],[割合]]</f>
        <v>0.5</v>
      </c>
      <c r="H15" s="24">
        <v>0.5</v>
      </c>
    </row>
    <row r="16" spans="2:8" ht="30" customHeight="1" x14ac:dyDescent="0.25">
      <c r="B16" s="20" t="s">
        <v>13</v>
      </c>
      <c r="C16" s="21" t="s">
        <v>17</v>
      </c>
      <c r="D16" s="21" t="s">
        <v>24</v>
      </c>
      <c r="E16" s="9">
        <f ca="1">TODAY()-13</f>
        <v>43194</v>
      </c>
      <c r="F16" s="9">
        <f ca="1">TODAY()+55</f>
        <v>43262</v>
      </c>
      <c r="G16" s="23">
        <f>課題[[#This Row],[割合]]</f>
        <v>0.55000000000000004</v>
      </c>
      <c r="H16" s="24">
        <v>0.55000000000000004</v>
      </c>
    </row>
    <row r="17" spans="2:8" ht="30" customHeight="1" x14ac:dyDescent="0.25">
      <c r="B17" s="20" t="s">
        <v>14</v>
      </c>
      <c r="C17" s="21" t="s">
        <v>18</v>
      </c>
      <c r="D17" s="21" t="s">
        <v>22</v>
      </c>
      <c r="E17" s="9">
        <f ca="1">TODAY()-28</f>
        <v>43179</v>
      </c>
      <c r="F17" s="9">
        <f ca="1">TODAY()+44</f>
        <v>43251</v>
      </c>
      <c r="G17" s="23">
        <f>課題[[#This Row],[割合]]</f>
        <v>0.6</v>
      </c>
      <c r="H17" s="24">
        <v>0.6</v>
      </c>
    </row>
  </sheetData>
  <mergeCells count="3">
    <mergeCell ref="D2:E2"/>
    <mergeCell ref="B1:C2"/>
    <mergeCell ref="D1:H1"/>
  </mergeCells>
  <phoneticPr fontId="5"/>
  <conditionalFormatting sqref="B6:H17">
    <cfRule type="expression" dxfId="2" priority="2" stopIfTrue="1">
      <formula>$G6=1</formula>
    </cfRule>
    <cfRule type="expression" dxfId="1" priority="3" stopIfTrue="1">
      <formula>(HighlightRule)*($F6&lt;=TODAY()+DateCheck)*($F6&gt;=TODAY())</formula>
    </cfRule>
  </conditionalFormatting>
  <conditionalFormatting sqref="G6:G17">
    <cfRule type="dataBar" priority="53">
      <dataBar showValue="0">
        <cfvo type="num" val="0"/>
        <cfvo type="num" val="1"/>
        <color theme="1" tint="0.249977111117893"/>
      </dataBar>
      <extLst>
        <ext xmlns:x14="http://schemas.microsoft.com/office/spreadsheetml/2009/9/main" uri="{B025F937-C7B1-47D3-B67F-A62EFF666E3E}">
          <x14:id>{82BA63E7-1098-4931-91F1-1B29948AFD56}</x14:id>
        </ext>
      </extLst>
    </cfRule>
    <cfRule type="colorScale" priority="66">
      <colorScale>
        <cfvo type="percent" val="5"/>
        <cfvo type="percentile" val="40"/>
        <cfvo type="percent" val="75"/>
        <color theme="7" tint="0.39997558519241921"/>
        <color theme="5" tint="0.39997558519241921"/>
        <color theme="6"/>
      </colorScale>
    </cfRule>
  </conditionalFormatting>
  <conditionalFormatting sqref="C3">
    <cfRule type="expression" dxfId="0" priority="5">
      <formula>$D$3="蛍光ペンなし"</formula>
    </cfRule>
  </conditionalFormatting>
  <conditionalFormatting sqref="F2:H2">
    <cfRule type="colorScale" priority="68">
      <colorScale>
        <cfvo type="percent" val="5"/>
        <cfvo type="percent" val="40"/>
        <cfvo type="percent" val="75"/>
        <color theme="7" tint="0.39997558519241921"/>
        <color theme="5" tint="0.39997558519241921"/>
        <color theme="6"/>
      </colorScale>
    </cfRule>
  </conditionalFormatting>
  <dataValidations xWindow="428" yWindow="285" count="17">
    <dataValidation type="list" errorStyle="warning" allowBlank="1" showInputMessage="1" showErrorMessage="1" error="リストから間隔を選択します。[キャンセル] を選択して、Alt + 下矢印キーを押してオプションを表示します。下矢印キーで移動し、Enter キーを押して選択します" prompt="強調表示されたこのセルで課題の期日の間隔を選択します。Alt + 下矢印キーを押してドロップダウン リストを開きます。下矢印キーで移動し、Enter キーを押して選択します。" sqref="D3" xr:uid="{00000000-0002-0000-0000-000000000000}">
      <formula1>"蛍光ペンなし,日,週,月"</formula1>
    </dataValidation>
    <dataValidation type="list" errorStyle="warning" allowBlank="1" showInputMessage="1" showErrorMessage="1" error="リストから間隔の値を選択します。[キャンセル] を選択して、Alt + 下矢印キーを押してオプションを表示します。下矢印キーで移動し、Enter キーを押して選択します" prompt="強調表示されたこのセルで課題の期日の間隔の値を選択します。Alt + 下矢印キーを押してドロップダウン リストを開きます。下矢印キーで移動し、Enter キーを押して選択します。" sqref="C3" xr:uid="{00000000-0002-0000-0000-000001000000}">
      <formula1>"1,2,3,4,5,6,7,8,9,10,11,12,13,14,15,16,17,18,19,20,21,22,23,24,25,26,27,28,29,30"</formula1>
    </dataValidation>
    <dataValidation allowBlank="1" showInputMessage="1" showErrorMessage="1" prompt="この見出しの下にあるこの列に課題を入力します特定のエントリを検索するには、見出しフィルターを使用します" sqref="B5" xr:uid="{00000000-0002-0000-0000-000002000000}"/>
    <dataValidation allowBlank="1" showInputMessage="1" showErrorMessage="1" prompt="この見出しの下にあるこの列に科目を入力します" sqref="C5" xr:uid="{00000000-0002-0000-0000-000003000000}"/>
    <dataValidation allowBlank="1" showInputMessage="1" showErrorMessage="1" prompt="この見出しの下にあるこの列に講師を入力します。" sqref="D5" xr:uid="{00000000-0002-0000-0000-000004000000}"/>
    <dataValidation allowBlank="1" showInputMessage="1" showErrorMessage="1" prompt="この見出しの下にあるこの列に開始日を入力します" sqref="E5" xr:uid="{00000000-0002-0000-0000-000005000000}"/>
    <dataValidation allowBlank="1" showInputMessage="1" showErrorMessage="1" prompt="この見出しの下にあるこの列に期日を入力します" sqref="F5" xr:uid="{00000000-0002-0000-0000-000006000000}"/>
    <dataValidation allowBlank="1" showInputMessage="1" showErrorMessage="1" prompt="この見出しの下にあるこの列では、進行状況バーが自動的に更新されます" sqref="G5" xr:uid="{00000000-0002-0000-0000-000007000000}"/>
    <dataValidation allowBlank="1" showInputMessage="1" showErrorMessage="1" prompt="この見出しの下にあるこの列に完了した割合を入力します" sqref="H5" xr:uid="{00000000-0002-0000-0000-000008000000}"/>
    <dataValidation allowBlank="1" showInputMessage="1" showErrorMessage="1" prompt="右側のセル C3 と D3 で課題の期日の抽出条件を選択します" sqref="B3" xr:uid="{00000000-0002-0000-0000-000009000000}"/>
    <dataValidation allowBlank="1" showInputMessage="1" showErrorMessage="1" prompt="このワークシートのタイトルは、このセルにあります。完了カラー バーの凡例は、セル F2 から H2 にあります。課題の詳細ワークシートへのナビゲーション リンクは、セル D1 にあります。" sqref="B1:C2" xr:uid="{00000000-0002-0000-0000-00000A000000}"/>
    <dataValidation allowBlank="1" showInputMessage="1" showErrorMessage="1" prompt="完了カラー バーの凡例は、右側のセルにあります。カラー バーは、課題テーブルの進捗状況列で自動的に更新されます" sqref="D2:E2" xr:uid="{00000000-0002-0000-0000-00000B000000}"/>
    <dataValidation allowBlank="1" showInputMessage="1" showErrorMessage="1" prompt="このブックで課題のスケジュールを作成します。このワークシートのセル B5 から始まる課題テーブルに詳細を入力します" sqref="A1" xr:uid="{00000000-0002-0000-0000-00000C000000}"/>
    <dataValidation allowBlank="1" showInputMessage="1" showErrorMessage="1" prompt="0% 以上 40% 未満の課題の進捗状況は、RGB 色 R=123 G=209 B=255 で強調表示されます" sqref="F2" xr:uid="{00000000-0002-0000-0000-00000D000000}"/>
    <dataValidation allowBlank="1" showInputMessage="1" showErrorMessage="1" prompt="40% 以上 75% 未満の課題の進捗状況は、RGB 色 R=188 G=222 B=182 で強調表示されます" sqref="G2" xr:uid="{00000000-0002-0000-0000-00000E000000}"/>
    <dataValidation allowBlank="1" showInputMessage="1" showErrorMessage="1" prompt="75% 以上 99% 以下の課題の進捗状況は、RGB 色 R=254 G=198 B=11 で強調表示されます" sqref="H2" xr:uid="{00000000-0002-0000-0000-00000F000000}"/>
    <dataValidation allowBlank="1" showInputMessage="1" showErrorMessage="1" prompt="課題の詳細ワークシートへのナビゲーション リンクです" sqref="D1" xr:uid="{00000000-0002-0000-0000-000010000000}"/>
  </dataValidations>
  <hyperlinks>
    <hyperlink ref="D1:H1" location="課題の詳細!A1" tooltip="選択すると、課題の詳細ワークシートに移動します" display="課題の詳細 &gt;" xr:uid="{00000000-0004-0000-0000-000000000000}"/>
  </hyperlinks>
  <printOptions horizontalCentered="1"/>
  <pageMargins left="0.23622047244094491" right="0.23622047244094491" top="0.74803149606299213" bottom="0.74803149606299213" header="0.31496062992125984" footer="0.31496062992125984"/>
  <pageSetup paperSize="9" fitToHeight="0" orientation="landscape" r:id="rId1"/>
  <headerFooter differentFirst="1">
    <oddFooter>Page &amp;P of &amp;N</oddFooter>
  </headerFooter>
  <ignoredErrors>
    <ignoredError sqref="F6:F17"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82BA63E7-1098-4931-91F1-1B29948AFD56}">
            <x14:dataBar minLength="0" maxLength="100" border="1" gradient="0" negativeBarBorderColorSameAsPositive="0">
              <x14:cfvo type="num">
                <xm:f>0</xm:f>
              </x14:cfvo>
              <x14:cfvo type="num">
                <xm:f>1</xm:f>
              </x14:cfvo>
              <x14:borderColor theme="1" tint="0.249977111117893"/>
              <x14:negativeFillColor rgb="FFFF0000"/>
              <x14:negativeBorderColor rgb="FFFF0000"/>
              <x14:axisColor rgb="FF000000"/>
            </x14:dataBar>
          </x14:cfRule>
          <xm:sqref>G6:G17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pageSetUpPr autoPageBreaks="0" fitToPage="1"/>
  </sheetPr>
  <dimension ref="A1:O22"/>
  <sheetViews>
    <sheetView showGridLines="0" zoomScaleNormal="100" workbookViewId="0"/>
  </sheetViews>
  <sheetFormatPr defaultRowHeight="30" customHeight="1" x14ac:dyDescent="0.25"/>
  <cols>
    <col min="1" max="1" width="2.6640625" style="4" customWidth="1"/>
    <col min="2" max="2" width="19" style="1" customWidth="1"/>
    <col min="3" max="3" width="26.109375" style="7" customWidth="1"/>
    <col min="4" max="4" width="23.5546875" style="6" customWidth="1"/>
    <col min="5" max="6" width="16.33203125" style="5" customWidth="1"/>
    <col min="7" max="7" width="13.88671875" style="5" customWidth="1"/>
    <col min="8" max="8" width="2.5546875" customWidth="1"/>
    <col min="9" max="13" width="10.5546875" customWidth="1"/>
    <col min="15" max="15" width="2.6640625" customWidth="1"/>
  </cols>
  <sheetData>
    <row r="1" spans="1:15" ht="37.5" customHeight="1" x14ac:dyDescent="0.25">
      <c r="A1"/>
      <c r="B1" s="35" t="s">
        <v>32</v>
      </c>
      <c r="C1" s="35"/>
      <c r="D1" s="35"/>
      <c r="E1" s="35"/>
      <c r="F1" s="35"/>
      <c r="G1" s="35"/>
      <c r="H1" s="35"/>
      <c r="I1" s="35"/>
      <c r="J1" s="35"/>
      <c r="K1" s="35"/>
      <c r="L1" s="30" t="s">
        <v>41</v>
      </c>
      <c r="M1" s="30"/>
      <c r="N1" s="30"/>
    </row>
    <row r="2" spans="1:15" ht="50.1" customHeight="1" x14ac:dyDescent="0.25">
      <c r="A2"/>
      <c r="B2" s="34" t="s">
        <v>33</v>
      </c>
      <c r="C2" s="34"/>
      <c r="D2" s="34"/>
      <c r="E2" s="34"/>
      <c r="F2" s="34"/>
      <c r="G2" s="34"/>
      <c r="H2" s="34"/>
      <c r="I2" s="34"/>
      <c r="J2" s="34"/>
      <c r="K2" s="34"/>
      <c r="L2" s="34"/>
      <c r="M2" s="34"/>
      <c r="N2" s="34"/>
      <c r="O2" s="34"/>
    </row>
    <row r="3" spans="1:15" ht="28.5" x14ac:dyDescent="0.25">
      <c r="A3" s="2"/>
      <c r="B3" s="3" t="s">
        <v>21</v>
      </c>
      <c r="C3" s="3" t="s">
        <v>15</v>
      </c>
      <c r="D3" s="3" t="s">
        <v>2</v>
      </c>
      <c r="E3" s="3" t="s">
        <v>26</v>
      </c>
      <c r="F3" s="3" t="s">
        <v>28</v>
      </c>
      <c r="G3" s="3" t="s">
        <v>30</v>
      </c>
      <c r="I3" s="33" t="s">
        <v>35</v>
      </c>
      <c r="J3" s="33"/>
      <c r="K3" s="33" t="s">
        <v>37</v>
      </c>
      <c r="L3" s="33"/>
      <c r="M3" s="33" t="s">
        <v>39</v>
      </c>
      <c r="N3" s="33"/>
      <c r="O3" s="33"/>
    </row>
    <row r="4" spans="1:15" ht="19.5" x14ac:dyDescent="0.25">
      <c r="B4" s="31" t="s">
        <v>22</v>
      </c>
      <c r="C4" s="31" t="s">
        <v>16</v>
      </c>
      <c r="D4" s="27" t="s">
        <v>3</v>
      </c>
      <c r="E4" s="26">
        <v>43177</v>
      </c>
      <c r="F4" s="26">
        <v>43237</v>
      </c>
      <c r="G4" s="25">
        <v>1</v>
      </c>
      <c r="I4" s="33"/>
      <c r="J4" s="33"/>
      <c r="K4" s="33"/>
      <c r="L4" s="33"/>
      <c r="M4" s="33"/>
      <c r="N4" s="33"/>
      <c r="O4" s="33"/>
    </row>
    <row r="5" spans="1:15" ht="19.5" x14ac:dyDescent="0.25">
      <c r="B5" s="32"/>
      <c r="C5" s="32"/>
      <c r="D5" s="27" t="s">
        <v>7</v>
      </c>
      <c r="E5" s="26">
        <v>43182</v>
      </c>
      <c r="F5" s="26">
        <v>43227</v>
      </c>
      <c r="G5" s="25">
        <v>0.5</v>
      </c>
      <c r="I5" s="33"/>
      <c r="J5" s="33"/>
      <c r="K5" s="33"/>
      <c r="L5" s="33"/>
      <c r="M5" s="33"/>
      <c r="N5" s="33"/>
      <c r="O5" s="33"/>
    </row>
    <row r="6" spans="1:15" ht="19.5" x14ac:dyDescent="0.25">
      <c r="B6" s="32"/>
      <c r="C6" s="32"/>
      <c r="D6" s="27" t="s">
        <v>11</v>
      </c>
      <c r="E6" s="26">
        <v>43197</v>
      </c>
      <c r="F6" s="26">
        <v>43225</v>
      </c>
      <c r="G6" s="25">
        <v>0.75</v>
      </c>
      <c r="I6" s="33"/>
      <c r="J6" s="33"/>
      <c r="K6" s="33"/>
      <c r="L6" s="33"/>
      <c r="M6" s="33"/>
      <c r="N6" s="33"/>
      <c r="O6" s="33"/>
    </row>
    <row r="7" spans="1:15" ht="19.5" x14ac:dyDescent="0.25">
      <c r="B7" s="32"/>
      <c r="C7" s="27" t="s">
        <v>18</v>
      </c>
      <c r="D7" s="27" t="s">
        <v>14</v>
      </c>
      <c r="E7" s="26">
        <v>43179</v>
      </c>
      <c r="F7" s="26">
        <v>43251</v>
      </c>
      <c r="G7" s="25">
        <v>0.6</v>
      </c>
      <c r="I7" s="33"/>
      <c r="J7" s="33"/>
      <c r="K7" s="33"/>
      <c r="L7" s="33"/>
      <c r="M7" s="33"/>
      <c r="N7" s="33"/>
      <c r="O7" s="33"/>
    </row>
    <row r="8" spans="1:15" ht="19.5" x14ac:dyDescent="0.25">
      <c r="B8" s="31" t="s">
        <v>23</v>
      </c>
      <c r="C8" s="31" t="s">
        <v>16</v>
      </c>
      <c r="D8" s="27" t="s">
        <v>4</v>
      </c>
      <c r="E8" s="26">
        <v>43187</v>
      </c>
      <c r="F8" s="26">
        <v>43267</v>
      </c>
      <c r="G8" s="25">
        <v>0.1</v>
      </c>
      <c r="I8" s="33"/>
      <c r="J8" s="33"/>
      <c r="K8" s="33"/>
      <c r="L8" s="33"/>
      <c r="M8" s="33"/>
      <c r="N8" s="33"/>
      <c r="O8" s="33"/>
    </row>
    <row r="9" spans="1:15" ht="19.5" x14ac:dyDescent="0.25">
      <c r="B9" s="32"/>
      <c r="C9" s="32"/>
      <c r="D9" s="27" t="s">
        <v>5</v>
      </c>
      <c r="E9" s="26">
        <v>43192</v>
      </c>
      <c r="F9" s="26">
        <v>43249</v>
      </c>
      <c r="G9" s="25">
        <v>0.8</v>
      </c>
      <c r="I9" s="33"/>
      <c r="J9" s="33"/>
      <c r="K9" s="33"/>
      <c r="L9" s="33"/>
      <c r="M9" s="33"/>
      <c r="N9" s="33"/>
      <c r="O9" s="33"/>
    </row>
    <row r="10" spans="1:15" ht="19.5" x14ac:dyDescent="0.25">
      <c r="B10" s="32"/>
      <c r="C10" s="32"/>
      <c r="D10" s="27" t="s">
        <v>8</v>
      </c>
      <c r="E10" s="26">
        <v>43173</v>
      </c>
      <c r="F10" s="26">
        <v>43287</v>
      </c>
      <c r="G10" s="25">
        <v>0.3</v>
      </c>
      <c r="I10" s="33"/>
      <c r="J10" s="33"/>
      <c r="K10" s="33"/>
      <c r="L10" s="33"/>
      <c r="M10" s="33"/>
      <c r="N10" s="33"/>
      <c r="O10" s="33"/>
    </row>
    <row r="11" spans="1:15" ht="19.5" x14ac:dyDescent="0.25">
      <c r="B11" s="31" t="s">
        <v>24</v>
      </c>
      <c r="C11" s="32" t="s">
        <v>16</v>
      </c>
      <c r="D11" s="27" t="s">
        <v>6</v>
      </c>
      <c r="E11" s="26">
        <v>43147</v>
      </c>
      <c r="F11" s="26">
        <v>43247</v>
      </c>
      <c r="G11" s="25">
        <v>0.2</v>
      </c>
      <c r="I11" s="33"/>
      <c r="J11" s="33"/>
      <c r="K11" s="33"/>
      <c r="L11" s="33"/>
      <c r="M11" s="33"/>
      <c r="N11" s="33"/>
      <c r="O11" s="33"/>
    </row>
    <row r="12" spans="1:15" ht="19.5" x14ac:dyDescent="0.25">
      <c r="B12" s="32"/>
      <c r="C12" s="32"/>
      <c r="D12" s="27" t="s">
        <v>9</v>
      </c>
      <c r="E12" s="26">
        <v>43185</v>
      </c>
      <c r="F12" s="26">
        <v>43231</v>
      </c>
      <c r="G12" s="25">
        <v>0.35</v>
      </c>
      <c r="I12" s="33"/>
      <c r="J12" s="33"/>
      <c r="K12" s="33"/>
      <c r="L12" s="33"/>
      <c r="M12" s="33"/>
      <c r="N12" s="33"/>
      <c r="O12" s="33"/>
    </row>
    <row r="13" spans="1:15" ht="19.5" x14ac:dyDescent="0.25">
      <c r="B13" s="32"/>
      <c r="C13" s="27" t="s">
        <v>17</v>
      </c>
      <c r="D13" s="27" t="s">
        <v>13</v>
      </c>
      <c r="E13" s="26">
        <v>43194</v>
      </c>
      <c r="F13" s="26">
        <v>43262</v>
      </c>
      <c r="G13" s="25">
        <v>0.55000000000000004</v>
      </c>
      <c r="I13" s="33" t="s">
        <v>36</v>
      </c>
      <c r="J13" s="33"/>
      <c r="K13" s="33" t="s">
        <v>38</v>
      </c>
      <c r="L13" s="33"/>
    </row>
    <row r="14" spans="1:15" ht="19.5" x14ac:dyDescent="0.25">
      <c r="B14" s="31" t="s">
        <v>25</v>
      </c>
      <c r="C14" s="27" t="s">
        <v>16</v>
      </c>
      <c r="D14" s="27" t="s">
        <v>10</v>
      </c>
      <c r="E14" s="26">
        <v>43197</v>
      </c>
      <c r="F14" s="26">
        <v>43257</v>
      </c>
      <c r="G14" s="25">
        <v>0.4</v>
      </c>
      <c r="K14" s="8"/>
      <c r="L14" s="8"/>
    </row>
    <row r="15" spans="1:15" ht="19.5" x14ac:dyDescent="0.25">
      <c r="B15" s="32"/>
      <c r="C15" s="27" t="s">
        <v>17</v>
      </c>
      <c r="D15" s="27" t="s">
        <v>12</v>
      </c>
      <c r="E15" s="26">
        <v>43157</v>
      </c>
      <c r="F15" s="26">
        <v>43267</v>
      </c>
      <c r="G15" s="25">
        <v>0.5</v>
      </c>
      <c r="I15" s="8"/>
      <c r="J15" s="8"/>
      <c r="K15" s="8"/>
      <c r="L15" s="8"/>
    </row>
    <row r="16" spans="1:15" ht="30" customHeight="1" x14ac:dyDescent="0.25">
      <c r="B16"/>
      <c r="C16"/>
      <c r="D16"/>
      <c r="E16"/>
      <c r="F16"/>
      <c r="G16"/>
      <c r="I16" s="8"/>
      <c r="J16" s="8"/>
      <c r="K16" s="8"/>
      <c r="L16" s="8"/>
    </row>
    <row r="17" spans="2:12" ht="30" customHeight="1" x14ac:dyDescent="0.25">
      <c r="B17"/>
      <c r="C17"/>
      <c r="D17"/>
      <c r="E17"/>
      <c r="F17"/>
      <c r="G17"/>
      <c r="I17" s="8"/>
      <c r="J17" s="8"/>
      <c r="K17" s="8"/>
      <c r="L17" s="8"/>
    </row>
    <row r="18" spans="2:12" ht="30" customHeight="1" x14ac:dyDescent="0.25">
      <c r="B18"/>
      <c r="C18"/>
      <c r="D18"/>
      <c r="E18"/>
      <c r="F18"/>
      <c r="G18"/>
      <c r="I18" s="8"/>
      <c r="J18" s="8"/>
      <c r="K18" s="8"/>
      <c r="L18" s="8"/>
    </row>
    <row r="19" spans="2:12" ht="30" customHeight="1" x14ac:dyDescent="0.25">
      <c r="B19"/>
      <c r="C19"/>
      <c r="D19"/>
      <c r="I19" s="8"/>
      <c r="J19" s="8"/>
      <c r="K19" s="8"/>
      <c r="L19" s="8"/>
    </row>
    <row r="20" spans="2:12" ht="30" customHeight="1" x14ac:dyDescent="0.25">
      <c r="B20"/>
      <c r="C20"/>
      <c r="D20"/>
      <c r="I20" s="8"/>
      <c r="J20" s="8"/>
      <c r="K20" s="8"/>
      <c r="L20" s="8"/>
    </row>
    <row r="21" spans="2:12" ht="30" customHeight="1" x14ac:dyDescent="0.25">
      <c r="F21" s="5" t="s">
        <v>34</v>
      </c>
      <c r="I21" s="8"/>
      <c r="J21" s="8"/>
      <c r="K21" s="8"/>
      <c r="L21" s="8"/>
    </row>
    <row r="22" spans="2:12" ht="30" customHeight="1" x14ac:dyDescent="0.25">
      <c r="I22" s="8"/>
      <c r="J22" s="8"/>
      <c r="K22" s="8"/>
      <c r="L22" s="8"/>
    </row>
  </sheetData>
  <mergeCells count="14">
    <mergeCell ref="B11:B13"/>
    <mergeCell ref="B14:B15"/>
    <mergeCell ref="C4:C6"/>
    <mergeCell ref="C8:C12"/>
    <mergeCell ref="L1:N1"/>
    <mergeCell ref="I13:J13"/>
    <mergeCell ref="K13:L13"/>
    <mergeCell ref="B2:O2"/>
    <mergeCell ref="I3:J12"/>
    <mergeCell ref="K3:L12"/>
    <mergeCell ref="M3:O12"/>
    <mergeCell ref="B1:K1"/>
    <mergeCell ref="B4:B7"/>
    <mergeCell ref="B8:B10"/>
  </mergeCells>
  <phoneticPr fontId="13"/>
  <dataValidations count="3">
    <dataValidation allowBlank="1" showInputMessage="1" showErrorMessage="1" prompt="課題の詳細は、このワークシートの課題のピボット テーブルで自動的に更新されます。課題のスケジュール ワークシートへのナビゲーション リンクは、セル L1 にあります" sqref="A1" xr:uid="{00000000-0002-0000-0100-000000000000}"/>
    <dataValidation allowBlank="1" showInputMessage="1" showErrorMessage="1" prompt="タイトルはこのセルにあります。課題のスケジュール ワークシートへのナビゲーション リンクは、右側のセルにあります。指示は下のセルにあります" sqref="B1:K1" xr:uid="{00000000-0002-0000-0100-000001000000}"/>
    <dataValidation allowBlank="1" showInputMessage="1" showErrorMessage="1" prompt="課題のスケジュール ワークシートへのナビゲーション リンクは、このセルにあります" sqref="L1:N1" xr:uid="{00000000-0002-0000-0100-000002000000}"/>
  </dataValidations>
  <hyperlinks>
    <hyperlink ref="L1:N1" location="課題のスケジュール!A1" tooltip="選択して課題のスケジュール ワークシートに移動します" display="&lt; 課題のスケジュール" xr:uid="{00000000-0004-0000-0100-000000000000}"/>
  </hyperlinks>
  <printOptions horizontalCentered="1"/>
  <pageMargins left="0.23622047244094491" right="0.23622047244094491" top="0.74803149606299213" bottom="0.74803149606299213" header="0.31496062992125984" footer="0.31496062992125984"/>
  <pageSetup paperSize="9" fitToHeight="0" orientation="landscape" horizontalDpi="1200" r:id="rId2"/>
  <headerFooter differentFirst="1">
    <oddFooter>Page &amp;P of &amp;N</oddFooter>
  </headerFooter>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課題のスケジュール</vt:lpstr>
      <vt:lpstr>課題の詳細</vt:lpstr>
      <vt:lpstr>課題の詳細!Print_Area</vt:lpstr>
      <vt:lpstr>課題のスケジュール!Print_Titles</vt:lpstr>
      <vt:lpstr>課題の詳細!Print_Titles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2017-12-29T03:43:44Z</dcterms:created>
  <dcterms:modified xsi:type="dcterms:W3CDTF">2018-04-17T07:58:23Z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2017-12-29T03:43:47.9399250Z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