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refreshAllConnections="1"/>
  <mc:AlternateContent xmlns:mc="http://schemas.openxmlformats.org/markup-compatibility/2006">
    <mc:Choice Requires="x15">
      <x15ac:absPath xmlns:x15ac="http://schemas.microsoft.com/office/spreadsheetml/2010/11/ac" url="\\store\Phases6\Accounts\Template\O16_Template\20190124_Seasonal_Calendar_Accessibility_B3\04_PreDTP_Done\it-IT\"/>
    </mc:Choice>
  </mc:AlternateContent>
  <bookViews>
    <workbookView xWindow="-120" yWindow="-120" windowWidth="28890" windowHeight="16110" tabRatio="685" xr2:uid="{00000000-000D-0000-FFFF-FFFF00000000}"/>
  </bookViews>
  <sheets>
    <sheet name="Inizio" sheetId="6" r:id="rId1"/>
    <sheet name="Report budget mensile" sheetId="4" r:id="rId2"/>
    <sheet name="Spese mensili" sheetId="1" r:id="rId3"/>
    <sheet name="Dati aggiuntivi" sheetId="5" r:id="rId4"/>
  </sheets>
  <definedNames>
    <definedName name="CategoriaDiBudget">RicercaCategoriaDiBudget[Ricerca categoria di budget]</definedName>
    <definedName name="Slicer_Category">#N/A</definedName>
    <definedName name="_xlnm.Print_Titles" localSheetId="1">'Report budget mensile'!$K:$K,'Report budget mensile'!$10:$10</definedName>
    <definedName name="_xlnm.Print_Titles" localSheetId="2">'Spese mensili'!$2:$2</definedName>
  </definedNames>
  <calcPr calcId="191029"/>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s="1"/>
  <c r="D11" i="4"/>
  <c r="G4" i="4" s="1"/>
  <c r="G5" i="4" l="1"/>
  <c r="F62" i="1"/>
</calcChain>
</file>

<file path=xl/sharedStrings.xml><?xml version="1.0" encoding="utf-8"?>
<sst xmlns="http://schemas.openxmlformats.org/spreadsheetml/2006/main" count="230" uniqueCount="132">
  <si>
    <t>INFORMAZIONI SU QUESTO MODELLO</t>
  </si>
  <si>
    <t>In questa cartella di lavoro è possibile tenere traccia delle spese e creare un budget familiare.</t>
  </si>
  <si>
    <t>Il saldo previsto ed effettivo e la differenza vengono calcolati automaticamente e i grafici Riepilogo budget e Sintesi budget vengono aggiornati nel foglio di lavoro Report budget mensile.</t>
  </si>
  <si>
    <t>Nota: </t>
  </si>
  <si>
    <t>Per altre informazioni sulle tabelle, premere MAIUSC, quindi F10 in una tabella, selezionare l'opzione TABELLA, quindi selezionare TESTO ALTERNATIVO. Per le tabelle pivot, premere MAIUSC e quindi F10 in una tabella, selezionare OPZIONI TABELLA PIVOT e quindi selezionare la scheda TESTO ALTERNATIVO.</t>
  </si>
  <si>
    <t>L'etichetta Saldo si trova nella cella a destra. I filtri dei dati di tabelle pivot per filtrare i dati della tabella si trovano nelle celle da J2 a N6. Per selezionare più categorie, tenere premuto CTRL.</t>
  </si>
  <si>
    <t>L'etichetta Saldo previsto si trova nella cella a destra. Il saldo previsto viene calcolato automaticamente nella cella G3.</t>
  </si>
  <si>
    <t>L'etichetta Saldo effettivo si trova nella cella a destra. Il saldo effettivo viene calcolato automaticamente nella cella G4.</t>
  </si>
  <si>
    <t>L'etichetta Differenza si trova nella cella a destra. La differenza viene calcolata automaticamente nella cella G5. L'istruzione successiva si trova nella cella A7.</t>
  </si>
  <si>
    <t>L'etichetta Entrate si trova nella cella a destra, l'etichetta Uscite si trova nella cella F7 e il suggerimento per Riepilogo budget si trova nella cella J7.</t>
  </si>
  <si>
    <t>L'etichetta Entrate effettive si trova nella cella a destra e l'etichetta Uscite effettive nella cella F8. Immettere l'entrata 1 nella cella D8. Le uscite effettive vengono calcolate automaticamente nella cella G8.</t>
  </si>
  <si>
    <t>Immettere l'entrata 2 nella cella D9. L'immagine si trova nella J9. La tabella pivot inizia nella cella K9. Per aggiornare la tabella pivot, scegliere Aggiorna nella scheda Analizza.</t>
  </si>
  <si>
    <t>Immettere le entrate extra nella cella D10.</t>
  </si>
  <si>
    <t>L'etichetta Entrate previste si trova nella cella a destra e l'etichetta Uscite previste nella cella F13. Le uscite previste vengono calcolate automaticamente nella cella G13.</t>
  </si>
  <si>
    <t>Immettere l'entrata prevista 1 nella cella D14.</t>
  </si>
  <si>
    <t>Immettere le entrate extra nella cella D16.</t>
  </si>
  <si>
    <t>L'etichetta Totale entrate si trova nella cella C17 e l'importo totale delle entrate viene calcolato automaticamente nella cella D17. L'istruzione successiva si trova nella cella A20.</t>
  </si>
  <si>
    <t>Nella cella a destra si trova un grafico a torta che mostra la percentuale delle uscite per categoria.</t>
  </si>
  <si>
    <t>Sintesi budget</t>
  </si>
  <si>
    <t>Saldo</t>
  </si>
  <si>
    <t>Saldo previsto</t>
  </si>
  <si>
    <t xml:space="preserve">Saldo effettivo </t>
  </si>
  <si>
    <t>Differenza</t>
  </si>
  <si>
    <t>Entrate</t>
  </si>
  <si>
    <t>EFFETTIVE</t>
  </si>
  <si>
    <t>PREVISTE</t>
  </si>
  <si>
    <t>In questa cella si trova un grafico a torta che mostra la percentuale delle uscite per categoria.</t>
  </si>
  <si>
    <t>(Previsto meno uscite)</t>
  </si>
  <si>
    <t>(Effettivo meno uscite)</t>
  </si>
  <si>
    <t>(Effettivo meno previsto)</t>
  </si>
  <si>
    <t>Entrata 1</t>
  </si>
  <si>
    <t>Entrata 2</t>
  </si>
  <si>
    <t>Entrate extra</t>
  </si>
  <si>
    <t>Totale entrate</t>
  </si>
  <si>
    <t>Uscite mensili</t>
  </si>
  <si>
    <t>Uscite</t>
  </si>
  <si>
    <t>Riepilogo budget</t>
  </si>
  <si>
    <t>Il filtro dei dati Categoria per filtrare la tabella pivot in base alla categoria selezionata si trova in questa cella.</t>
  </si>
  <si>
    <r>
      <t xml:space="preserve">Selezionare una tabella pivot e quindi </t>
    </r>
    <r>
      <rPr>
        <b/>
        <i/>
        <sz val="10"/>
        <color theme="1"/>
        <rFont val="Franklin Gothic Book"/>
        <family val="2"/>
        <scheme val="minor"/>
      </rPr>
      <t>Aggiorna</t>
    </r>
    <r>
      <rPr>
        <i/>
        <sz val="10"/>
        <color theme="1"/>
        <rFont val="Franklin Gothic Book"/>
        <family val="2"/>
        <scheme val="minor"/>
      </rPr>
      <t xml:space="preserve"> nella scheda Analizza per aggiornare.</t>
    </r>
  </si>
  <si>
    <t>Questa cella contiene l'immagine.</t>
  </si>
  <si>
    <t>Categoria</t>
  </si>
  <si>
    <t>Figli</t>
  </si>
  <si>
    <t>Tempo libero</t>
  </si>
  <si>
    <t>Alimentari</t>
  </si>
  <si>
    <t>Regali e beneficenza</t>
  </si>
  <si>
    <t>Abitazione</t>
  </si>
  <si>
    <t>Assicurazione</t>
  </si>
  <si>
    <t>Prestiti</t>
  </si>
  <si>
    <t>Cura della persona</t>
  </si>
  <si>
    <t>Animali</t>
  </si>
  <si>
    <t>Risparmi o investimenti</t>
  </si>
  <si>
    <t>Imposte</t>
  </si>
  <si>
    <t>Trasporti</t>
  </si>
  <si>
    <t>Totale complessivo</t>
  </si>
  <si>
    <t xml:space="preserve">Costo previsto </t>
  </si>
  <si>
    <t>Questa cella contiene una spiga di grano di colore verde.</t>
  </si>
  <si>
    <t xml:space="preserve">Costo effettivo </t>
  </si>
  <si>
    <t xml:space="preserve">Differenza </t>
  </si>
  <si>
    <t>Calcolare le uscite mensili in questo foglio di lavoro. Il titolo di questo foglio di lavoro si trova nella cella a destra. Selezionare la cella F1 per passare al foglio di lavoro Report budget mensile.</t>
  </si>
  <si>
    <t xml:space="preserve"> Immettere le informazioni nella tabella dei dettagli del budget che inizia nella cella a destra.</t>
  </si>
  <si>
    <t>Descrizione</t>
  </si>
  <si>
    <t>Attività extrascolastiche</t>
  </si>
  <si>
    <t>Cure mediche</t>
  </si>
  <si>
    <t>Materiale scolastico</t>
  </si>
  <si>
    <t>Retta scolastica</t>
  </si>
  <si>
    <t>Concerti</t>
  </si>
  <si>
    <t>Teatro</t>
  </si>
  <si>
    <t>Cinema</t>
  </si>
  <si>
    <t>Musica (CD, download e così via).</t>
  </si>
  <si>
    <t>Eventi sportivi</t>
  </si>
  <si>
    <t>Video/DVD (acquisto)</t>
  </si>
  <si>
    <t>Video/DVD (noleggio)</t>
  </si>
  <si>
    <t>Cene fuori</t>
  </si>
  <si>
    <t>Generi alimentari</t>
  </si>
  <si>
    <t>Beneficenza 1</t>
  </si>
  <si>
    <t>Beneficenza 2</t>
  </si>
  <si>
    <t>Regalo 1</t>
  </si>
  <si>
    <t>Regalo 2</t>
  </si>
  <si>
    <t>TV via cavo/satellitare</t>
  </si>
  <si>
    <t>Elettricità</t>
  </si>
  <si>
    <t>Gas</t>
  </si>
  <si>
    <t>Servizio di pulizia della casa</t>
  </si>
  <si>
    <t>Manutenzione</t>
  </si>
  <si>
    <t>Mutuo o affitto</t>
  </si>
  <si>
    <t>Riscaldamento</t>
  </si>
  <si>
    <t>Servizio online/Internet</t>
  </si>
  <si>
    <t>Telefono (cellulare)</t>
  </si>
  <si>
    <t>Telefono (abitazione)</t>
  </si>
  <si>
    <t>Materiali</t>
  </si>
  <si>
    <t>Rimozione rifiuti</t>
  </si>
  <si>
    <t>Acqua</t>
  </si>
  <si>
    <t>Salute</t>
  </si>
  <si>
    <t>Casa</t>
  </si>
  <si>
    <t>Vita</t>
  </si>
  <si>
    <t>Carta di credito 1</t>
  </si>
  <si>
    <t>Carta di credito 2</t>
  </si>
  <si>
    <t>Carta di credito 3</t>
  </si>
  <si>
    <t>Personale</t>
  </si>
  <si>
    <t>Studente</t>
  </si>
  <si>
    <t>Abbigliamento</t>
  </si>
  <si>
    <t>Lavanderia</t>
  </si>
  <si>
    <t>Parrucchiere/manicure</t>
  </si>
  <si>
    <t>Palestra</t>
  </si>
  <si>
    <t>Toelettatura</t>
  </si>
  <si>
    <t>Veterinario</t>
  </si>
  <si>
    <t>Giocattoli</t>
  </si>
  <si>
    <t>Conto investimento</t>
  </si>
  <si>
    <t>Fondo pensione</t>
  </si>
  <si>
    <t>Nazionali</t>
  </si>
  <si>
    <t>Locali</t>
  </si>
  <si>
    <t>Regionali</t>
  </si>
  <si>
    <t>Bus/taxi</t>
  </si>
  <si>
    <t>Carburante</t>
  </si>
  <si>
    <t xml:space="preserve">Bollo </t>
  </si>
  <si>
    <t>Parcheggio</t>
  </si>
  <si>
    <t>Rata veicolo</t>
  </si>
  <si>
    <t>Totale</t>
  </si>
  <si>
    <t>Costo previsto</t>
  </si>
  <si>
    <t>Costo effettivo</t>
  </si>
  <si>
    <t>Report budget mensile</t>
  </si>
  <si>
    <t>Panoramica costi effettivi</t>
  </si>
  <si>
    <t>Tabella pivot per il grafico Sintesi budget</t>
  </si>
  <si>
    <t>Elenco di ricerca per le categorie di budget</t>
  </si>
  <si>
    <t>Ricerca categoria di budget</t>
  </si>
  <si>
    <t>Immettere le entrate previste ed effettive da diverse fonti nel foglio di lavoro Report budget mensile e le Spese mensili ed effettivamente sostenute nelle varie categorie nel foglio di lavoro Uscite mensili.</t>
  </si>
  <si>
    <t>È possibile modificare o immettere una nuova categoria nella tabella nel foglio di lavoro Dati aggiuntivi.</t>
  </si>
  <si>
    <t>Altre istruzioni sono disponibili nella colonna A del foglio di lavoro REPORT BUDGET MENSILE e nella cella A1 nei fogli di lavoro SPESE MENSILI e DATI AGGIUNTIVI. Questo testo è stato nascosto intenzionalmente. Per rimuovere il testo, selezionare la colonna A o la cella A1, quindi scegliere ELIMINA. Per visualizzare il testo, selezionare la colonna A o la cella A1, quindi modificare il colore del carattere.</t>
  </si>
  <si>
    <t>Creare un report budget mensile in questo foglio di lavoro. Il titolo di questo foglio di lavoro si trova nella cella a destra e il sottotitolo nella cella J1. Selezionare la cella F1 per passare al foglio di lavoro Spese mensili. Nelle celle di questa colonna sono disponibili altre istruzioni utili per l'uso di questo foglio di lavoro.</t>
  </si>
  <si>
    <t>L'etichetta Totale entrate si trova nella cella C11 e l'importo totale entrate viene calcolato automaticamente nella cella D11. L'istruzione successiva si trova nella cella A13.</t>
  </si>
  <si>
    <t>Immettere l'entrata 2 nella cella D15.</t>
  </si>
  <si>
    <t>Usare questo foglio di lavoro per modificare l'elenco a discesa della colonna Categoria nella tabella dei dettagli del budget nel foglio di lavoro Spese mensili. A questo scopo, modificare o immettere una nuova categoria nella tabella di ricerca categoria di budget che inizia nella cella E2. La tabella pivot collegata al grafico Sintesi budget nel foglio di lavoro di Budget mensile inizia nella cella B2.</t>
  </si>
  <si>
    <t>Costo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</si>
</sst>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quot;€&quot;\ #,##0;\-&quot;€&quot;\ #,##0"/>
    <numFmt numFmtId="7" formatCode="&quot;€&quot;\ #,##0.00;\-&quot;€&quot;\ #,##0.00"/>
    <numFmt numFmtId="164" formatCode="_(* #,##0_);_(* \(#,##0\);_(* &quot;-&quot;_);_(@_)"/>
    <numFmt numFmtId="165" formatCode="_(* #,##0.00_);_(* \(#,##0.00\);_(* &quot;-&quot;??_);_(@_)"/>
    <numFmt numFmtId="166" formatCode="_-* #,##0.00\ &quot;€&quot;_-;\-* #,##0.00\ &quot;€&quot;_-;_-* &quot;-&quot;??\ &quot;€&quot;_-;_-@_-"/>
    <numFmt numFmtId="167" formatCode="_-* #,##0\ &quot;€&quot;_-;\-* #,##0\ &quot;€&quot;_-;_-* &quot;-&quot;\ &quot;€&quot;_-;_-@_-"/>
  </numFmts>
  <fonts count="35"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u/>
      <sz val="10"/>
      <color theme="0"/>
      <name val="Franklin Gothic Book"/>
      <family val="2"/>
      <scheme val="minor"/>
    </font>
    <font>
      <sz val="10"/>
      <color theme="0"/>
      <name val="Franklin Gothic Book"/>
      <family val="2"/>
      <scheme val="minor"/>
    </font>
    <font>
      <b/>
      <sz val="13"/>
      <color theme="3"/>
      <name val="Franklin Gothic Book"/>
      <family val="2"/>
      <scheme val="minor"/>
    </font>
    <font>
      <b/>
      <sz val="11"/>
      <color theme="1"/>
      <name val="Franklin Gothic Book"/>
      <family val="2"/>
      <scheme val="minor"/>
    </font>
    <font>
      <b/>
      <sz val="18"/>
      <color theme="0"/>
      <name val="Cambria"/>
      <family val="1"/>
      <scheme val="major"/>
    </font>
    <font>
      <b/>
      <sz val="18"/>
      <color theme="4" tint="-0.499984740745262"/>
      <name val="Cambria"/>
      <family val="1"/>
      <scheme val="major"/>
    </font>
    <font>
      <b/>
      <sz val="10"/>
      <color theme="4" tint="-0.499984740745262"/>
      <name val="Franklin Gothic Book"/>
      <family val="2"/>
      <scheme val="minor"/>
    </font>
    <font>
      <sz val="10"/>
      <color theme="4" tint="-0.499984740745262"/>
      <name val="Franklin Gothic Book"/>
      <family val="2"/>
      <scheme val="minor"/>
    </font>
    <font>
      <sz val="12"/>
      <color theme="0"/>
      <name val="Cambria"/>
      <family val="1"/>
      <scheme val="major"/>
    </font>
    <font>
      <u/>
      <sz val="10"/>
      <color theme="11"/>
      <name val="Franklin Gothic Book"/>
      <family val="2"/>
      <scheme val="minor"/>
    </font>
    <font>
      <sz val="10"/>
      <color theme="1"/>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sz val="11"/>
      <color theme="0"/>
      <name val="Franklin Gothic Book"/>
      <family val="2"/>
      <scheme val="minor"/>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bottom style="thin">
        <color theme="0" tint="-0.24994659260841701"/>
      </bottom>
      <diagonal/>
    </border>
    <border>
      <left/>
      <right/>
      <top/>
      <bottom style="thick">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double">
        <color theme="4" tint="-0.499984740745262"/>
      </top>
      <bottom style="thin">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theme="4" tint="-0.499984740745262"/>
      </left>
      <right/>
      <top style="thin">
        <color theme="4" tint="-0.499984740745262"/>
      </top>
      <bottom style="thin">
        <color theme="4" tint="-0.499984740745262"/>
      </bottom>
      <diagonal/>
    </border>
  </borders>
  <cellStyleXfs count="49">
    <xf numFmtId="0" fontId="0" fillId="0" borderId="0"/>
    <xf numFmtId="0" fontId="4" fillId="0" borderId="0" applyNumberFormat="0" applyFill="0" applyBorder="0" applyAlignment="0" applyProtection="0"/>
    <xf numFmtId="0" fontId="5" fillId="0" borderId="0" applyNumberFormat="0" applyFill="0" applyAlignment="0" applyProtection="0"/>
    <xf numFmtId="0" fontId="12" fillId="0" borderId="0" applyNumberFormat="0" applyFill="0" applyBorder="0" applyAlignment="0" applyProtection="0"/>
    <xf numFmtId="0" fontId="14" fillId="0" borderId="11" applyNumberFormat="0" applyFill="0" applyAlignment="0" applyProtection="0"/>
    <xf numFmtId="0" fontId="21" fillId="0" borderId="0" applyNumberForma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9" fontId="22" fillId="0" borderId="0" applyFont="0" applyFill="0" applyBorder="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7" applyNumberFormat="0" applyAlignment="0" applyProtection="0"/>
    <xf numFmtId="0" fontId="28" fillId="8" borderId="18" applyNumberFormat="0" applyAlignment="0" applyProtection="0"/>
    <xf numFmtId="0" fontId="29" fillId="8" borderId="17" applyNumberFormat="0" applyAlignment="0" applyProtection="0"/>
    <xf numFmtId="0" fontId="30" fillId="0" borderId="19" applyNumberFormat="0" applyFill="0" applyAlignment="0" applyProtection="0"/>
    <xf numFmtId="0" fontId="31" fillId="9" borderId="20" applyNumberFormat="0" applyAlignment="0" applyProtection="0"/>
    <xf numFmtId="0" fontId="32" fillId="0" borderId="0" applyNumberFormat="0" applyFill="0" applyBorder="0" applyAlignment="0" applyProtection="0"/>
    <xf numFmtId="0" fontId="22" fillId="10" borderId="21" applyNumberFormat="0" applyFont="0" applyAlignment="0" applyProtection="0"/>
    <xf numFmtId="0" fontId="33" fillId="0" borderId="0" applyNumberFormat="0" applyFill="0" applyBorder="0" applyAlignment="0" applyProtection="0"/>
    <xf numFmtId="0" fontId="15" fillId="0" borderId="22" applyNumberFormat="0" applyFill="0" applyAlignment="0" applyProtection="0"/>
    <xf numFmtId="0" fontId="34"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4"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4"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4"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4"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cellStyleXfs>
  <cellXfs count="69">
    <xf numFmtId="0" fontId="0" fillId="0" borderId="0" xfId="0"/>
    <xf numFmtId="0" fontId="0" fillId="0" borderId="0" xfId="0" applyAlignment="1">
      <alignment horizontal="left"/>
    </xf>
    <xf numFmtId="0" fontId="9" fillId="0" borderId="0" xfId="0" applyFont="1"/>
    <xf numFmtId="0" fontId="0" fillId="2" borderId="0" xfId="0" applyFill="1"/>
    <xf numFmtId="0" fontId="6" fillId="2" borderId="1" xfId="1" applyFont="1" applyFill="1" applyBorder="1" applyAlignment="1">
      <alignment horizontal="left" vertical="center" indent="2"/>
    </xf>
    <xf numFmtId="0" fontId="0" fillId="2" borderId="1" xfId="0" applyFill="1" applyBorder="1"/>
    <xf numFmtId="0" fontId="4" fillId="2" borderId="1" xfId="1" applyFill="1" applyBorder="1" applyAlignment="1">
      <alignment vertical="center"/>
    </xf>
    <xf numFmtId="0" fontId="4" fillId="2" borderId="0" xfId="1" applyFill="1" applyAlignment="1">
      <alignment vertical="center"/>
    </xf>
    <xf numFmtId="0" fontId="0" fillId="2" borderId="5" xfId="0" applyFill="1" applyBorder="1"/>
    <xf numFmtId="0" fontId="0" fillId="2" borderId="0" xfId="0" applyFill="1" applyAlignment="1">
      <alignment horizontal="left" indent="2"/>
    </xf>
    <xf numFmtId="0" fontId="0" fillId="2" borderId="1" xfId="0" applyFill="1" applyBorder="1" applyAlignment="1">
      <alignment horizontal="left"/>
    </xf>
    <xf numFmtId="0" fontId="7" fillId="2" borderId="5" xfId="2" applyFont="1" applyFill="1" applyBorder="1" applyAlignment="1">
      <alignment vertical="center"/>
    </xf>
    <xf numFmtId="0" fontId="0" fillId="2" borderId="9" xfId="0" applyFill="1" applyBorder="1"/>
    <xf numFmtId="0" fontId="8" fillId="2" borderId="1" xfId="0" applyFont="1" applyFill="1" applyBorder="1" applyAlignment="1">
      <alignment vertical="center"/>
    </xf>
    <xf numFmtId="0" fontId="8" fillId="2" borderId="8" xfId="0" applyFont="1" applyFill="1" applyBorder="1" applyAlignment="1">
      <alignment vertical="center"/>
    </xf>
    <xf numFmtId="0" fontId="8" fillId="2" borderId="1" xfId="0" applyFont="1" applyFill="1" applyBorder="1" applyAlignment="1">
      <alignment vertical="center" wrapText="1"/>
    </xf>
    <xf numFmtId="10" fontId="0" fillId="2" borderId="0" xfId="0" applyNumberFormat="1" applyFill="1"/>
    <xf numFmtId="0" fontId="10" fillId="0" borderId="0" xfId="0" applyFont="1" applyAlignment="1">
      <alignment vertical="center"/>
    </xf>
    <xf numFmtId="0" fontId="0" fillId="0" borderId="0" xfId="0" pivotButton="1"/>
    <xf numFmtId="0" fontId="5" fillId="2" borderId="0" xfId="2" applyFill="1" applyAlignment="1">
      <alignment vertical="center"/>
    </xf>
    <xf numFmtId="0" fontId="4" fillId="2" borderId="10" xfId="1" applyFill="1" applyBorder="1" applyAlignment="1">
      <alignment horizontal="center" vertical="center"/>
    </xf>
    <xf numFmtId="0" fontId="10" fillId="0" borderId="10" xfId="0" applyFont="1" applyBorder="1" applyAlignment="1">
      <alignment horizontal="left" vertical="center" indent="2"/>
    </xf>
    <xf numFmtId="0" fontId="16" fillId="3" borderId="11" xfId="4" applyFont="1" applyFill="1" applyAlignment="1">
      <alignment horizontal="center" vertical="center"/>
    </xf>
    <xf numFmtId="0" fontId="3" fillId="0" borderId="0" xfId="0" applyFont="1" applyAlignment="1">
      <alignment vertical="center" wrapText="1"/>
    </xf>
    <xf numFmtId="0" fontId="15" fillId="0" borderId="0" xfId="0" applyFont="1" applyAlignment="1">
      <alignment vertical="center" wrapText="1"/>
    </xf>
    <xf numFmtId="0" fontId="17" fillId="2" borderId="0" xfId="2" applyFont="1" applyFill="1" applyAlignment="1">
      <alignment horizontal="left" vertical="center" indent="2"/>
    </xf>
    <xf numFmtId="0" fontId="17" fillId="2" borderId="5" xfId="2" applyFont="1" applyFill="1" applyBorder="1" applyAlignment="1">
      <alignment horizontal="left" vertical="center" indent="2"/>
    </xf>
    <xf numFmtId="0" fontId="18" fillId="2" borderId="0" xfId="0" applyFont="1" applyFill="1"/>
    <xf numFmtId="0" fontId="19" fillId="0" borderId="12" xfId="0" applyFont="1" applyBorder="1" applyAlignment="1">
      <alignment horizontal="left"/>
    </xf>
    <xf numFmtId="0" fontId="13" fillId="0" borderId="0" xfId="0" applyFont="1"/>
    <xf numFmtId="0" fontId="13" fillId="0" borderId="0" xfId="0" applyFont="1" applyAlignment="1">
      <alignment wrapText="1"/>
    </xf>
    <xf numFmtId="0" fontId="13" fillId="2" borderId="0" xfId="0" applyFont="1" applyFill="1" applyAlignment="1">
      <alignment wrapText="1"/>
    </xf>
    <xf numFmtId="0" fontId="13" fillId="2" borderId="0" xfId="2" applyFont="1" applyFill="1" applyAlignment="1">
      <alignment wrapText="1"/>
    </xf>
    <xf numFmtId="0" fontId="5" fillId="2" borderId="6" xfId="2" applyFill="1" applyBorder="1" applyAlignment="1">
      <alignment vertical="center" textRotation="90"/>
    </xf>
    <xf numFmtId="0" fontId="5" fillId="2" borderId="2" xfId="2" applyFill="1" applyBorder="1" applyAlignment="1">
      <alignment vertical="center" textRotation="90"/>
    </xf>
    <xf numFmtId="0" fontId="5" fillId="2" borderId="3" xfId="2" applyFill="1" applyBorder="1" applyAlignment="1">
      <alignment vertical="center" textRotation="90"/>
    </xf>
    <xf numFmtId="0" fontId="0" fillId="2" borderId="2" xfId="0" applyFill="1" applyBorder="1"/>
    <xf numFmtId="0" fontId="4" fillId="2" borderId="3" xfId="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vertical="center"/>
    </xf>
    <xf numFmtId="0" fontId="0" fillId="0" borderId="15" xfId="0" applyBorder="1"/>
    <xf numFmtId="5" fontId="0" fillId="0" borderId="0" xfId="0" applyNumberFormat="1"/>
    <xf numFmtId="7" fontId="0" fillId="0" borderId="0" xfId="0" applyNumberFormat="1"/>
    <xf numFmtId="0" fontId="19" fillId="0" borderId="23" xfId="0" applyFont="1" applyBorder="1" applyAlignment="1">
      <alignment horizontal="left"/>
    </xf>
    <xf numFmtId="7" fontId="19" fillId="0" borderId="23" xfId="0" applyNumberFormat="1" applyFont="1" applyBorder="1"/>
    <xf numFmtId="5" fontId="19" fillId="0" borderId="13" xfId="0" applyNumberFormat="1" applyFont="1" applyBorder="1"/>
    <xf numFmtId="5" fontId="19" fillId="0" borderId="14" xfId="0" applyNumberFormat="1" applyFont="1" applyBorder="1"/>
    <xf numFmtId="5" fontId="0" fillId="2" borderId="0" xfId="0" applyNumberFormat="1" applyFill="1"/>
    <xf numFmtId="5" fontId="18" fillId="2" borderId="0" xfId="0" applyNumberFormat="1" applyFont="1" applyFill="1"/>
    <xf numFmtId="5" fontId="0" fillId="0" borderId="15" xfId="0" applyNumberFormat="1" applyBorder="1"/>
    <xf numFmtId="0" fontId="1" fillId="0" borderId="0" xfId="0" applyFont="1" applyAlignment="1">
      <alignment vertical="center" wrapText="1"/>
    </xf>
    <xf numFmtId="5" fontId="19" fillId="0" borderId="24" xfId="0" applyNumberFormat="1" applyFont="1" applyBorder="1"/>
    <xf numFmtId="0" fontId="9" fillId="0" borderId="0" xfId="0" pivotButton="1" applyFont="1"/>
    <xf numFmtId="0" fontId="13" fillId="2" borderId="0" xfId="0" applyFont="1" applyFill="1" applyAlignment="1">
      <alignment horizontal="center"/>
    </xf>
    <xf numFmtId="0" fontId="20" fillId="2" borderId="1" xfId="1" applyFont="1" applyFill="1" applyBorder="1" applyAlignment="1">
      <alignment horizontal="center" vertical="center"/>
    </xf>
    <xf numFmtId="0" fontId="13" fillId="2" borderId="5" xfId="0" applyFont="1" applyFill="1" applyBorder="1" applyAlignment="1">
      <alignment horizontal="center"/>
    </xf>
    <xf numFmtId="0" fontId="8" fillId="2" borderId="0" xfId="0" applyFont="1" applyFill="1" applyAlignment="1">
      <alignment horizontal="left" vertical="center" indent="2"/>
    </xf>
    <xf numFmtId="0" fontId="8" fillId="2" borderId="7" xfId="0" applyFont="1" applyFill="1" applyBorder="1" applyAlignment="1">
      <alignment horizontal="left" vertical="center" indent="2"/>
    </xf>
    <xf numFmtId="5" fontId="0" fillId="2" borderId="0" xfId="0" applyNumberFormat="1" applyFill="1" applyAlignment="1">
      <alignment vertical="center"/>
    </xf>
    <xf numFmtId="0" fontId="8" fillId="2" borderId="4" xfId="0" applyFont="1" applyFill="1" applyBorder="1" applyAlignment="1">
      <alignment horizontal="left" vertical="center" indent="2"/>
    </xf>
    <xf numFmtId="5" fontId="0" fillId="2" borderId="5" xfId="0" applyNumberFormat="1" applyFill="1" applyBorder="1" applyAlignment="1">
      <alignment vertical="center"/>
    </xf>
    <xf numFmtId="0" fontId="8" fillId="2" borderId="5" xfId="0" applyFont="1" applyFill="1" applyBorder="1" applyAlignment="1">
      <alignment horizontal="left" vertical="center" wrapText="1" indent="2"/>
    </xf>
    <xf numFmtId="0" fontId="8" fillId="2" borderId="0" xfId="0" applyFont="1" applyFill="1" applyAlignment="1">
      <alignment horizontal="left" vertical="center" wrapText="1" indent="2"/>
    </xf>
    <xf numFmtId="0" fontId="0" fillId="2" borderId="0" xfId="0" applyFill="1" applyAlignment="1">
      <alignment horizontal="center"/>
    </xf>
    <xf numFmtId="0" fontId="12" fillId="2" borderId="1" xfId="3" applyFill="1" applyBorder="1" applyAlignment="1">
      <alignment horizontal="center" vertical="center"/>
    </xf>
    <xf numFmtId="0" fontId="6" fillId="2" borderId="1" xfId="1" applyFont="1" applyFill="1" applyBorder="1" applyAlignment="1">
      <alignment horizontal="left" vertical="center" indent="1"/>
    </xf>
    <xf numFmtId="0" fontId="6" fillId="0" borderId="0" xfId="1" applyFont="1" applyAlignment="1">
      <alignment horizontal="left" vertical="center"/>
    </xf>
    <xf numFmtId="0" fontId="12" fillId="0" borderId="0" xfId="3" applyAlignment="1">
      <alignment horizontal="center"/>
    </xf>
  </cellXfs>
  <cellStyles count="49">
    <cellStyle name="20% - Colore 1" xfId="26" builtinId="30" customBuiltin="1"/>
    <cellStyle name="20% - Colore 2" xfId="30" builtinId="34" customBuiltin="1"/>
    <cellStyle name="20% - Colore 3" xfId="34" builtinId="38" customBuiltin="1"/>
    <cellStyle name="20% - Colore 4" xfId="38" builtinId="42" customBuiltin="1"/>
    <cellStyle name="20% - Colore 5" xfId="42" builtinId="46" customBuiltin="1"/>
    <cellStyle name="20% - Colore 6" xfId="46" builtinId="50" customBuiltin="1"/>
    <cellStyle name="40% - Colore 1" xfId="27" builtinId="31" customBuiltin="1"/>
    <cellStyle name="40% - Colore 2" xfId="31" builtinId="35" customBuiltin="1"/>
    <cellStyle name="40% - Colore 3" xfId="35" builtinId="39" customBuiltin="1"/>
    <cellStyle name="40% - Colore 4" xfId="39" builtinId="43" customBuiltin="1"/>
    <cellStyle name="40% - Colore 5" xfId="43" builtinId="47" customBuiltin="1"/>
    <cellStyle name="40% - Colore 6" xfId="47" builtinId="51" customBuiltin="1"/>
    <cellStyle name="60% - Colore 1" xfId="28" builtinId="32" customBuiltin="1"/>
    <cellStyle name="60% - Colore 2" xfId="32" builtinId="36" customBuiltin="1"/>
    <cellStyle name="60% - Colore 3" xfId="36" builtinId="40" customBuiltin="1"/>
    <cellStyle name="60% - Colore 4" xfId="40" builtinId="44" customBuiltin="1"/>
    <cellStyle name="60% - Colore 5" xfId="44" builtinId="48" customBuiltin="1"/>
    <cellStyle name="60% - Colore 6" xfId="48" builtinId="52" customBuiltin="1"/>
    <cellStyle name="Calcolo" xfId="18" builtinId="22" customBuiltin="1"/>
    <cellStyle name="Cella collegata" xfId="19" builtinId="24" customBuiltin="1"/>
    <cellStyle name="Cella da controllare" xfId="20" builtinId="23" customBuiltin="1"/>
    <cellStyle name="Collegamento ipertestuale" xfId="3" builtinId="8" customBuiltin="1"/>
    <cellStyle name="Collegamento ipertestuale visitato" xfId="5" builtinId="9" customBuiltin="1"/>
    <cellStyle name="Colore 1" xfId="25" builtinId="29" customBuiltin="1"/>
    <cellStyle name="Colore 2" xfId="29" builtinId="33" customBuiltin="1"/>
    <cellStyle name="Colore 3" xfId="33" builtinId="37" customBuiltin="1"/>
    <cellStyle name="Colore 4" xfId="37" builtinId="41" customBuiltin="1"/>
    <cellStyle name="Colore 5" xfId="41" builtinId="45" customBuiltin="1"/>
    <cellStyle name="Colore 6" xfId="45" builtinId="49" customBuiltin="1"/>
    <cellStyle name="Input" xfId="16" builtinId="20" customBuiltin="1"/>
    <cellStyle name="Migliaia" xfId="6" builtinId="3" customBuiltin="1"/>
    <cellStyle name="Migliaia [0]" xfId="7" builtinId="6" customBuiltin="1"/>
    <cellStyle name="Neutrale" xfId="15" builtinId="28" customBuiltin="1"/>
    <cellStyle name="Normale" xfId="0" builtinId="0" customBuiltin="1"/>
    <cellStyle name="Nota" xfId="22" builtinId="10" customBuiltin="1"/>
    <cellStyle name="Output" xfId="17" builtinId="21" customBuiltin="1"/>
    <cellStyle name="Percentuale" xfId="10" builtinId="5" customBuiltin="1"/>
    <cellStyle name="Testo avviso" xfId="21" builtinId="11" customBuiltin="1"/>
    <cellStyle name="Testo descrittivo" xfId="23" builtinId="53" customBuiltin="1"/>
    <cellStyle name="Titolo" xfId="1" builtinId="15" customBuiltin="1"/>
    <cellStyle name="Titolo 1" xfId="2" builtinId="16" customBuiltin="1"/>
    <cellStyle name="Titolo 2" xfId="4" builtinId="17" customBuiltin="1"/>
    <cellStyle name="Titolo 3" xfId="11" builtinId="18" customBuiltin="1"/>
    <cellStyle name="Titolo 4" xfId="12" builtinId="19" customBuiltin="1"/>
    <cellStyle name="Totale" xfId="24" builtinId="25" customBuiltin="1"/>
    <cellStyle name="Valore non valido" xfId="14" builtinId="27" customBuiltin="1"/>
    <cellStyle name="Valore valido" xfId="13" builtinId="26" customBuiltin="1"/>
    <cellStyle name="Valuta" xfId="8" builtinId="4" customBuiltin="1"/>
    <cellStyle name="Valuta [0]" xfId="9" builtinId="7" customBuiltin="1"/>
  </cellStyles>
  <dxfs count="48">
    <dxf>
      <font>
        <color theme="4" tint="-0.499984740745262"/>
      </font>
    </dxf>
    <dxf>
      <font>
        <color theme="4" tint="-0.499984740745262"/>
      </font>
    </dxf>
    <dxf>
      <border>
        <left style="thin">
          <color auto="1"/>
        </left>
        <right style="thin">
          <color auto="1"/>
        </right>
        <top style="thin">
          <color auto="1"/>
        </top>
        <bottom style="thin">
          <color auto="1"/>
        </bottom>
        <vertical style="thin">
          <color auto="1"/>
        </vertical>
      </border>
    </dxf>
    <dxf>
      <border>
        <left style="thin">
          <color auto="1"/>
        </left>
        <right style="thin">
          <color auto="1"/>
        </right>
        <top style="thin">
          <color auto="1"/>
        </top>
        <bottom style="thin">
          <color auto="1"/>
        </bottom>
        <vertical style="thin">
          <color auto="1"/>
        </vertical>
      </border>
    </dxf>
    <dxf>
      <font>
        <name val="Cambria"/>
        <family val="1"/>
        <scheme val="major"/>
      </font>
    </dxf>
    <dxf>
      <font>
        <name val="Cambria"/>
        <family val="1"/>
        <scheme val="major"/>
      </font>
    </dxf>
    <dxf>
      <font>
        <color theme="4" tint="-0.499984740745262"/>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border>
        <left style="thin">
          <color theme="4" tint="-0.499984740745262"/>
        </left>
        <right style="thin">
          <color theme="4" tint="-0.499984740745262"/>
        </right>
        <top style="thin">
          <color theme="4" tint="-0.499984740745262"/>
        </top>
        <bottom style="thin">
          <color theme="4" tint="-0.499984740745262"/>
        </bottom>
      </border>
    </dxf>
    <dxf>
      <border>
        <right style="thin">
          <color theme="4" tint="-0.499984740745262"/>
        </right>
      </border>
    </dxf>
    <dxf>
      <font>
        <strike val="0"/>
        <outline val="0"/>
        <shadow val="0"/>
        <u val="none"/>
        <vertAlign val="baseline"/>
        <sz val="10"/>
        <color theme="1"/>
        <name val="Cambria"/>
        <scheme val="major"/>
      </font>
    </dxf>
    <dxf>
      <font>
        <name val="Cambria"/>
        <family val="1"/>
        <scheme val="major"/>
      </font>
    </dxf>
    <dxf>
      <font>
        <name val="Cambria"/>
        <family val="1"/>
        <scheme val="major"/>
      </font>
    </dxf>
    <dxf>
      <border>
        <left style="thin">
          <color auto="1"/>
        </left>
        <right style="thin">
          <color auto="1"/>
        </right>
        <top style="thin">
          <color auto="1"/>
        </top>
        <bottom style="thin">
          <color auto="1"/>
        </bottom>
        <vertical style="thin">
          <color auto="1"/>
        </vertical>
      </border>
    </dxf>
    <dxf>
      <border>
        <left style="thin">
          <color auto="1"/>
        </left>
        <right style="thin">
          <color auto="1"/>
        </right>
        <top style="thin">
          <color auto="1"/>
        </top>
        <bottom style="thin">
          <color auto="1"/>
        </bottom>
        <vertical style="thin">
          <color auto="1"/>
        </vertical>
      </border>
    </dxf>
    <dxf>
      <font>
        <color theme="4" tint="-0.499984740745262"/>
      </font>
    </dxf>
    <dxf>
      <font>
        <color theme="4" tint="-0.499984740745262"/>
      </font>
    </dxf>
    <dxf>
      <font>
        <b val="0"/>
        <i val="0"/>
        <strike val="0"/>
        <condense val="0"/>
        <extend val="0"/>
        <outline val="0"/>
        <shadow val="0"/>
        <u val="none"/>
        <vertAlign val="baseline"/>
        <sz val="10"/>
        <color theme="1"/>
        <name val="Franklin Gothic Book"/>
        <family val="2"/>
        <scheme val="minor"/>
      </font>
      <numFmt numFmtId="9" formatCode="&quot;€&quot;\ #,##0;\-&quot;€&quot;\ #,##0"/>
    </dxf>
    <dxf>
      <numFmt numFmtId="9" formatCode="&quot;€&quot;\ #,##0;\-&quot;€&quot;\ #,##0"/>
    </dxf>
    <dxf>
      <font>
        <b val="0"/>
        <i val="0"/>
        <strike val="0"/>
        <condense val="0"/>
        <extend val="0"/>
        <outline val="0"/>
        <shadow val="0"/>
        <u val="none"/>
        <vertAlign val="baseline"/>
        <sz val="10"/>
        <color theme="1"/>
        <name val="Franklin Gothic Book"/>
        <family val="2"/>
        <scheme val="minor"/>
      </font>
      <numFmt numFmtId="9" formatCode="&quot;€&quot;\ #,##0;\-&quot;€&quot;\ #,##0"/>
    </dxf>
    <dxf>
      <numFmt numFmtId="9" formatCode="&quot;€&quot;\ #,##0;\-&quot;€&quot;\ #,##0"/>
    </dxf>
    <dxf>
      <font>
        <b val="0"/>
        <i val="0"/>
        <strike val="0"/>
        <condense val="0"/>
        <extend val="0"/>
        <outline val="0"/>
        <shadow val="0"/>
        <u val="none"/>
        <vertAlign val="baseline"/>
        <sz val="10"/>
        <color theme="1"/>
        <name val="Franklin Gothic Book"/>
        <family val="2"/>
        <scheme val="minor"/>
      </font>
      <numFmt numFmtId="9" formatCode="&quot;€&quot;\ #,##0;\-&quot;€&quot;\ #,##0"/>
    </dxf>
    <dxf>
      <numFmt numFmtId="9" formatCode="&quot;€&quot;\ #,##0;\-&quot;€&quot;\ #,##0"/>
    </dxf>
    <dxf>
      <font>
        <b val="0"/>
        <i val="0"/>
        <strike val="0"/>
        <condense val="0"/>
        <extend val="0"/>
        <outline val="0"/>
        <shadow val="0"/>
        <u val="none"/>
        <vertAlign val="baseline"/>
        <sz val="10"/>
        <color theme="1"/>
        <name val="Franklin Gothic Book"/>
        <family val="2"/>
        <scheme val="minor"/>
      </font>
      <numFmt numFmtId="9" formatCode="&quot;€&quot;\ #,##0;\-&quot;€&quot;\ #,##0"/>
    </dxf>
    <dxf>
      <numFmt numFmtId="9" formatCode="&quot;€&quot;\ #,##0;\-&quot;€&quot;\ #,##0"/>
    </dxf>
    <dxf>
      <font>
        <b val="0"/>
        <i val="0"/>
        <strike val="0"/>
        <condense val="0"/>
        <extend val="0"/>
        <outline val="0"/>
        <shadow val="0"/>
        <u val="none"/>
        <vertAlign val="baseline"/>
        <sz val="10"/>
        <color theme="1"/>
        <name val="Franklin Gothic Book"/>
        <family val="2"/>
        <scheme val="minor"/>
      </font>
    </dxf>
    <dxf>
      <font>
        <b val="0"/>
        <i val="0"/>
        <strike val="0"/>
        <condense val="0"/>
        <extend val="0"/>
        <outline val="0"/>
        <shadow val="0"/>
        <u val="none"/>
        <vertAlign val="baseline"/>
        <sz val="10"/>
        <color theme="1"/>
        <name val="Franklin Gothic Book"/>
        <family val="2"/>
        <scheme val="minor"/>
      </font>
    </dxf>
    <dxf>
      <border>
        <top style="double">
          <color theme="4" tint="-0.499984740745262"/>
        </top>
      </border>
    </dxf>
    <dxf>
      <font>
        <b val="0"/>
        <i val="0"/>
        <strike val="0"/>
        <outline val="0"/>
        <shadow val="0"/>
        <u val="none"/>
        <vertAlign val="baseline"/>
        <sz val="10"/>
        <color theme="1"/>
        <name val="Franklin Gothic Book"/>
        <family val="2"/>
        <scheme val="minor"/>
      </font>
    </dxf>
    <dxf>
      <font>
        <strike val="0"/>
        <outline val="0"/>
        <shadow val="0"/>
        <u val="none"/>
        <vertAlign val="baseline"/>
        <sz val="10"/>
        <color theme="1"/>
        <name val="Cambria"/>
        <scheme val="major"/>
      </font>
    </dxf>
    <dxf>
      <font>
        <color rgb="FFFF0000"/>
      </font>
    </dxf>
    <dxf>
      <border>
        <right style="thin">
          <color theme="4" tint="-0.499984740745262"/>
        </right>
      </border>
    </dxf>
    <dxf>
      <border>
        <left style="thin">
          <color theme="4" tint="-0.499984740745262"/>
        </left>
        <right style="thin">
          <color theme="4" tint="-0.499984740745262"/>
        </right>
        <top style="thin">
          <color theme="4" tint="-0.499984740745262"/>
        </top>
        <bottom style="thin">
          <color theme="4" tint="-0.499984740745262"/>
        </bottom>
      </border>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font>
        <color theme="4" tint="-0.499984740745262"/>
      </font>
    </dxf>
    <dxf>
      <fill>
        <patternFill>
          <bgColor theme="4" tint="0.79998168889431442"/>
        </patternFill>
      </fill>
    </dxf>
    <dxf>
      <font>
        <b/>
        <i val="0"/>
        <color theme="4" tint="-0.499984740745262"/>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xr9:uid="{00000000-0011-0000-FFFF-FFFF00000000}">
      <tableStyleElement type="wholeTable" dxfId="47"/>
      <tableStyleElement type="headerRow" dxfId="46"/>
    </tableStyle>
    <tableStyle name="Family Budget PivotTable" table="0" count="5" xr9:uid="{00000000-0011-0000-FFFF-FFFF01000000}">
      <tableStyleElement type="wholeTable" dxfId="45"/>
      <tableStyleElement type="headerRow" dxfId="44"/>
      <tableStyleElement type="totalRow" dxfId="43"/>
      <tableStyleElement type="firstRowStripe" dxfId="42"/>
      <tableStyleElement type="pageFieldLabels" dxfId="41"/>
    </tableStyle>
    <tableStyle name="Family Budget Table Style" pivot="0" count="4" xr9:uid="{00000000-0011-0000-FFFF-FFFF02000000}">
      <tableStyleElement type="wholeTable" dxfId="40"/>
      <tableStyleElement type="headerRow" dxfId="39"/>
      <tableStyleElement type="totalRow" dxfId="38"/>
      <tableStyleElement type="firstRowStripe" dxfId="37"/>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[Office_29443262_TF16410230.xltx]Dati aggiuntivi!RiepilogoBudget</c:name>
    <c:fmtId val="2"/>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it-IT"/>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it-IT"/>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3"/>
      </c:pivotFmt>
      <c:pivotFmt>
        <c:idx val="4"/>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'Dati aggiuntivi'!$C$2</c:f>
              <c:strCache>
                <c:ptCount val="1"/>
                <c:pt idx="0">
                  <c:v>Totale</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it-IT"/>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'Dati aggiuntivi'!$B$3:$B$15</c:f>
              <c:strCache>
                <c:ptCount val="12"/>
                <c:pt idx="0">
                  <c:v>Abitazione</c:v>
                </c:pt>
                <c:pt idx="1">
                  <c:v>Alimentari</c:v>
                </c:pt>
                <c:pt idx="2">
                  <c:v>Animali</c:v>
                </c:pt>
                <c:pt idx="3">
                  <c:v>Assicurazione</c:v>
                </c:pt>
                <c:pt idx="4">
                  <c:v>Cura della persona</c:v>
                </c:pt>
                <c:pt idx="5">
                  <c:v>Figli</c:v>
                </c:pt>
                <c:pt idx="6">
                  <c:v>Imposte</c:v>
                </c:pt>
                <c:pt idx="7">
                  <c:v>Prestiti</c:v>
                </c:pt>
                <c:pt idx="8">
                  <c:v>Regali e beneficenza</c:v>
                </c:pt>
                <c:pt idx="9">
                  <c:v>Risparmi o investimenti</c:v>
                </c:pt>
                <c:pt idx="10">
                  <c:v>Tempo libero</c:v>
                </c:pt>
                <c:pt idx="11">
                  <c:v>Trasporti</c:v>
                </c:pt>
              </c:strCache>
            </c:strRef>
          </c:cat>
          <c:val>
            <c:numRef>
              <c:f>'Dati aggiuntivi'!$C$3:$C$15</c:f>
              <c:numCache>
                <c:formatCode>"€"#,##0.00_);\("€"#,##0.00\)</c:formatCode>
                <c:ptCount val="12"/>
                <c:pt idx="0">
                  <c:v>2702</c:v>
                </c:pt>
                <c:pt idx="1">
                  <c:v>1320</c:v>
                </c:pt>
                <c:pt idx="2">
                  <c:v>100</c:v>
                </c:pt>
                <c:pt idx="3">
                  <c:v>900</c:v>
                </c:pt>
                <c:pt idx="4">
                  <c:v>140</c:v>
                </c:pt>
                <c:pt idx="5">
                  <c:v>140</c:v>
                </c:pt>
                <c:pt idx="6">
                  <c:v>300</c:v>
                </c:pt>
                <c:pt idx="7">
                  <c:v>200</c:v>
                </c:pt>
                <c:pt idx="8">
                  <c:v>125</c:v>
                </c:pt>
                <c:pt idx="9">
                  <c:v>200</c:v>
                </c:pt>
                <c:pt idx="10">
                  <c:v>358</c:v>
                </c:pt>
                <c:pt idx="11">
                  <c:v>1375</c:v>
                </c:pt>
              </c:numCache>
            </c:numRef>
          </c:val>
          <c:extLst>
            <c:ext xmlns:c16="http://schemas.microsoft.com/office/drawing/2014/chart" uri="{C3380CC4-5D6E-409C-BE32-E72D297353CC}">
              <c16:uniqueId val="{00000001-DEDB-493C-9EAA-3C34E37BDFAD}"/>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Spese mensili'!A1"/></Relationships>
</file>

<file path=xl/drawings/_rels/drawing2.xml.rels><?xml version="1.0" encoding="UTF-8" standalone="yes"?>
<Relationships xmlns="http://schemas.openxmlformats.org/package/2006/relationships"><Relationship Id="rId1" Type="http://schemas.openxmlformats.org/officeDocument/2006/relationships/hyperlink" Target="#'Report budget mensile'!A1"/></Relationships>
</file>

<file path=xl/drawings/drawing1.xml><?xml version="1.0" encoding="utf-8"?>
<xdr:wsDr xmlns:xdr="http://schemas.openxmlformats.org/drawingml/2006/spreadsheetDrawing" xmlns:a="http://schemas.openxmlformats.org/drawingml/2006/main">
  <xdr:twoCellAnchor editAs="oneCell">
    <xdr:from>
      <xdr:col>5</xdr:col>
      <xdr:colOff>798148</xdr:colOff>
      <xdr:row>0</xdr:row>
      <xdr:rowOff>162009</xdr:rowOff>
    </xdr:from>
    <xdr:to>
      <xdr:col>7</xdr:col>
      <xdr:colOff>200528</xdr:colOff>
      <xdr:row>0</xdr:row>
      <xdr:rowOff>436329</xdr:rowOff>
    </xdr:to>
    <xdr:sp macro="" textlink="">
      <xdr:nvSpPr>
        <xdr:cNvPr id="3" name="Immettere le spese" descr="Pulsante di spostamento al foglio di lavoro Spese mensili">
          <a:hlinkClick xmlns:r="http://schemas.openxmlformats.org/officeDocument/2006/relationships" r:id="rId1" tooltip="Selezionare per passare al foglio di lavoro Spese mensili"/>
          <a:extLst>
            <a:ext uri="{FF2B5EF4-FFF2-40B4-BE49-F238E27FC236}">
              <a16:creationId xmlns:a16="http://schemas.microsoft.com/office/drawing/2014/main" id="{00000000-0008-0000-0000-000003000000}"/>
            </a:ext>
          </a:extLst>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t-IT" sz="1100">
              <a:solidFill>
                <a:schemeClr val="tx2"/>
              </a:solidFill>
              <a:latin typeface="Franklin Gothic Book" panose="020B0503020102020204" pitchFamily="34" charset="0"/>
              <a:ea typeface="+mn-ea"/>
              <a:cs typeface="+mn-cs"/>
            </a:rPr>
            <a:t>Spese mensili</a:t>
          </a:r>
          <a:endParaRPr lang="it" sz="1100">
            <a:solidFill>
              <a:schemeClr val="tx2"/>
            </a:solidFill>
            <a:latin typeface="Franklin Gothic Book" panose="020B0503020102020204" pitchFamily="34" charset="0"/>
            <a:ea typeface="+mn-ea"/>
            <a:cs typeface="+mn-cs"/>
          </a:endParaRPr>
        </a:p>
      </xdr:txBody>
    </xdr:sp>
    <xdr:clientData fPrintsWithSheet="0"/>
  </xdr:twoCellAnchor>
  <xdr:twoCellAnchor editAs="oneCell">
    <xdr:from>
      <xdr:col>1</xdr:col>
      <xdr:colOff>0</xdr:colOff>
      <xdr:row>19</xdr:row>
      <xdr:rowOff>0</xdr:rowOff>
    </xdr:from>
    <xdr:to>
      <xdr:col>7</xdr:col>
      <xdr:colOff>55391</xdr:colOff>
      <xdr:row>36</xdr:row>
      <xdr:rowOff>70618</xdr:rowOff>
    </xdr:to>
    <xdr:graphicFrame macro="">
      <xdr:nvGraphicFramePr>
        <xdr:cNvPr id="121" name="SintesiBudget" descr="Grafico a torta che mostra la percentuale delle spese per categoria">
          <a:extLst>
            <a:ext uri="{FF2B5EF4-FFF2-40B4-BE49-F238E27FC236}">
              <a16:creationId xmlns:a16="http://schemas.microsoft.com/office/drawing/2014/main" id="{1BB23BC5-5E07-4A71-809E-F60379273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95247</xdr:colOff>
      <xdr:row>0</xdr:row>
      <xdr:rowOff>10584</xdr:rowOff>
    </xdr:from>
    <xdr:to>
      <xdr:col>8</xdr:col>
      <xdr:colOff>116414</xdr:colOff>
      <xdr:row>35</xdr:row>
      <xdr:rowOff>21167</xdr:rowOff>
    </xdr:to>
    <xdr:cxnSp macro="">
      <xdr:nvCxnSpPr>
        <xdr:cNvPr id="8" name="Divisore pagina" descr="Divisore pagina">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editAs="oneCell">
    <xdr:from>
      <xdr:col>11</xdr:col>
      <xdr:colOff>885823</xdr:colOff>
      <xdr:row>0</xdr:row>
      <xdr:rowOff>85725</xdr:rowOff>
    </xdr:from>
    <xdr:to>
      <xdr:col>13</xdr:col>
      <xdr:colOff>1047732</xdr:colOff>
      <xdr:row>0</xdr:row>
      <xdr:rowOff>533400</xdr:rowOff>
    </xdr:to>
    <xdr:grpSp>
      <xdr:nvGrpSpPr>
        <xdr:cNvPr id="1027" name="Grano" descr="Spiga di grano di colore verde">
          <a:extLst>
            <a:ext uri="{FF2B5EF4-FFF2-40B4-BE49-F238E27FC236}">
              <a16:creationId xmlns:a16="http://schemas.microsoft.com/office/drawing/2014/main" id="{00000000-0008-0000-0000-000003040000}"/>
            </a:ext>
          </a:extLst>
        </xdr:cNvPr>
        <xdr:cNvGrpSpPr>
          <a:grpSpLocks noChangeAspect="1"/>
        </xdr:cNvGrpSpPr>
      </xdr:nvGrpSpPr>
      <xdr:grpSpPr bwMode="auto">
        <a:xfrm>
          <a:off x="9982198" y="85725"/>
          <a:ext cx="2581259" cy="447675"/>
          <a:chOff x="1043" y="9"/>
          <a:chExt cx="271" cy="47"/>
        </a:xfrm>
        <a:solidFill>
          <a:schemeClr val="accent1"/>
        </a:solidFill>
      </xdr:grpSpPr>
      <xdr:sp macro="" textlink="">
        <xdr:nvSpPr>
          <xdr:cNvPr id="1029" name="Figura a mano libera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Figura a mano libera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Figura a mano libera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Figura a mano libera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Figura a mano libera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Figura a mano libera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Figura a mano libera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Figura a mano libera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Figura a mano libera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Figura a mano libera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Figura a mano libera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Figura a mano libera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Figura a mano libera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Figura a mano libera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Figura a mano libera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Figura a mano libera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Figura a mano libera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Figura a mano libera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Figura a mano libera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Figura a mano libera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Figura a mano libera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Figura a mano libera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Figura a mano libera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Figura a mano libera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Figura a mano libera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Figura a mano libera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Figura a mano libera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Figura a mano libera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Figura a mano libera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Figura a mano libera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Figura a mano libera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Figura a mano libera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Figura a mano libera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Figura a mano libera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Figura a mano libera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Figura a mano libera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Figura a mano libera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Figura a mano libera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Figura a mano libera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Figura a mano libera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Figura a mano libera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editAs="oneCell">
    <xdr:from>
      <xdr:col>9</xdr:col>
      <xdr:colOff>9525</xdr:colOff>
      <xdr:row>8</xdr:row>
      <xdr:rowOff>66675</xdr:rowOff>
    </xdr:from>
    <xdr:to>
      <xdr:col>9</xdr:col>
      <xdr:colOff>752475</xdr:colOff>
      <xdr:row>31</xdr:row>
      <xdr:rowOff>114300</xdr:rowOff>
    </xdr:to>
    <xdr:grpSp>
      <xdr:nvGrpSpPr>
        <xdr:cNvPr id="1072" name="Trifoglio rosso" descr="Trifoglio in colore tenue">
          <a:extLst>
            <a:ext uri="{FF2B5EF4-FFF2-40B4-BE49-F238E27FC236}">
              <a16:creationId xmlns:a16="http://schemas.microsoft.com/office/drawing/2014/main" id="{00000000-0008-0000-0000-000030040000}"/>
            </a:ext>
          </a:extLst>
        </xdr:cNvPr>
        <xdr:cNvGrpSpPr>
          <a:grpSpLocks noChangeAspect="1"/>
        </xdr:cNvGrpSpPr>
      </xdr:nvGrpSpPr>
      <xdr:grpSpPr bwMode="auto">
        <a:xfrm>
          <a:off x="6381750" y="2562225"/>
          <a:ext cx="742950" cy="4429125"/>
          <a:chOff x="665" y="286"/>
          <a:chExt cx="78" cy="465"/>
        </a:xfrm>
        <a:solidFill>
          <a:schemeClr val="accent1"/>
        </a:solidFill>
      </xdr:grpSpPr>
      <xdr:sp macro="" textlink="">
        <xdr:nvSpPr>
          <xdr:cNvPr id="1074" name="Figura a mano libera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Figura a mano libera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Figura a mano libera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Figura a mano libera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Figura a mano libera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Figura a mano libera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Figura a mano libera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Figura a mano libera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Figura a mano libera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Figura a mano libera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Figura a mano libera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Figura a mano libera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Figura a mano libera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Figura a mano libera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Figura a mano libera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Figura a mano libera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Figura a mano libera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Figura a mano libera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Figura a mano libera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Figura a mano libera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Figura a mano libera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Figura a mano libera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Figura a mano libera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Figura a mano libera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Figura a mano libera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Figura a mano libera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Figura a mano libera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Figura a mano libera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Figura a mano libera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Figura a mano libera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Figura a mano libera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Figura a mano libera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Figura a mano libera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Figura a mano libera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Figura a mano libera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Figura a mano libera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Figura a mano libera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Figura a mano libera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Figura a mano libera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Figura a mano libera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Figura a mano libera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Figura a mano libera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Figura a mano libera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Figura a mano libera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Figura a mano libera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Figura a mano libera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Figura a mano libera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Figura a mano libera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Figura a mano libera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Figura a mano libera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Figura a mano libera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Figura a mano libera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Figura a mano libera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Figura a mano libera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Figura a mano libera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Figura a mano libera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Figura a mano libera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Figura a mano libera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Figura a mano libera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Figura a mano libera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Figura a mano libera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Figura a mano libera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Figura a mano libera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Figura a mano libera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Figura a mano libera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Figura a mano libera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Figura a mano libera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Figura a mano libera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Figura a mano libera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Figura a mano libera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Figura a mano libera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Figura a mano libera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84668</xdr:colOff>
      <xdr:row>1</xdr:row>
      <xdr:rowOff>100544</xdr:rowOff>
    </xdr:from>
    <xdr:to>
      <xdr:col>15</xdr:col>
      <xdr:colOff>10585</xdr:colOff>
      <xdr:row>6</xdr:row>
      <xdr:rowOff>95250</xdr:rowOff>
    </xdr:to>
    <mc:AlternateContent xmlns:mc="http://schemas.openxmlformats.org/markup-compatibility/2006" xmlns:a14="http://schemas.microsoft.com/office/drawing/2010/main">
      <mc:Choice Requires="a14">
        <xdr:graphicFrame macro="">
          <xdr:nvGraphicFramePr>
            <xdr:cNvPr id="2" name="Categoria" descr="Filtro dei dati di categoria per filtrare la tabella pivot sotto la categoria selezionata. Per selezionare più categorie, tenere premuto il tasto CTRL">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Categoria"/>
            </a:graphicData>
          </a:graphic>
        </xdr:graphicFrame>
      </mc:Choice>
      <mc:Fallback xmlns="">
        <xdr:sp macro="" textlink="">
          <xdr:nvSpPr>
            <xdr:cNvPr id="0" name=""/>
            <xdr:cNvSpPr>
              <a:spLocks noTextEdit="1"/>
            </xdr:cNvSpPr>
          </xdr:nvSpPr>
          <xdr:spPr>
            <a:xfrm>
              <a:off x="6466418" y="873127"/>
              <a:ext cx="6254750" cy="1148290"/>
            </a:xfrm>
            <a:prstGeom prst="rect">
              <a:avLst/>
            </a:prstGeom>
            <a:solidFill>
              <a:prstClr val="white"/>
            </a:solidFill>
            <a:ln w="1">
              <a:solidFill>
                <a:prstClr val="green"/>
              </a:solidFill>
            </a:ln>
          </xdr:spPr>
          <xdr:txBody>
            <a:bodyPr vertOverflow="clip" horzOverflow="clip" rtlCol="false"/>
            <a:lstStyle/>
            <a:p>
              <a:pPr rtl="false"/>
              <a:r>
                <a:rPr lang="it" sz="1100"/>
                <a:t>Questa forma rappresenta un filtro dei dati. I filtri dei dati sono supportati in Excel 2010 o versioni successive.
Se la forma è stata modificata in una versione precedente di Excel o se la cartella di lavoro è stata salvata in Excel 2003 o versioni precedenti, non è possibile usare il filtro dei dati.</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21167</xdr:colOff>
      <xdr:row>0</xdr:row>
      <xdr:rowOff>114300</xdr:rowOff>
    </xdr:from>
    <xdr:to>
      <xdr:col>6</xdr:col>
      <xdr:colOff>1680972</xdr:colOff>
      <xdr:row>0</xdr:row>
      <xdr:rowOff>388620</xdr:rowOff>
    </xdr:to>
    <xdr:sp macro="" textlink="">
      <xdr:nvSpPr>
        <xdr:cNvPr id="3" name="Report budget" descr="Pulsante di spostamento per passare al foglio di lavoro Report budget mensile">
          <a:hlinkClick xmlns:r="http://schemas.openxmlformats.org/officeDocument/2006/relationships" r:id="rId1" tooltip="Selezionare per passare al foglio di lavoro Report budget mensile"/>
          <a:extLst>
            <a:ext uri="{FF2B5EF4-FFF2-40B4-BE49-F238E27FC236}">
              <a16:creationId xmlns:a16="http://schemas.microsoft.com/office/drawing/2014/main" id="{00000000-0008-0000-0100-000003000000}"/>
            </a:ext>
          </a:extLst>
        </xdr:cNvPr>
        <xdr:cNvSpPr/>
      </xdr:nvSpPr>
      <xdr:spPr>
        <a:xfrm>
          <a:off x="7164917" y="114300"/>
          <a:ext cx="1659805"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it-IT" sz="1100">
              <a:solidFill>
                <a:schemeClr val="tx2"/>
              </a:solidFill>
              <a:latin typeface="Franklin Gothic Book" panose="020B0503020102020204" pitchFamily="34" charset="0"/>
              <a:ea typeface="+mn-ea"/>
              <a:cs typeface="+mn-cs"/>
            </a:rPr>
            <a:t>Report budget mensile</a:t>
          </a:r>
          <a:endParaRPr lang="it" sz="1100">
            <a:solidFill>
              <a:schemeClr val="tx2"/>
            </a:solidFill>
            <a:latin typeface="Franklin Gothic Book" panose="020B0503020102020204" pitchFamily="34" charset="0"/>
            <a:ea typeface="+mn-ea"/>
            <a:cs typeface="+mn-cs"/>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09.428993634261" createdVersion="5" refreshedVersion="6" minRefreshableVersion="3" recordCount="59" xr:uid="{00000000-000A-0000-FFFF-FFFF04000000}">
  <cacheSource type="worksheet">
    <worksheetSource name="BudgetDetails"/>
  </cacheSource>
  <cacheFields count="6">
    <cacheField name="Descrizione" numFmtId="0">
      <sharedItems count="57">
        <s v="Attività extrascolastiche"/>
        <s v="Cure mediche"/>
        <s v="Materiale scolastico"/>
        <s v="Retta scolastica"/>
        <s v="Concerti"/>
        <s v="Teatro"/>
        <s v="Cinema"/>
        <s v="Musica (CD, download e così via)."/>
        <s v="Eventi sportivi"/>
        <s v="Video/DVD (acquisto)"/>
        <s v="Video/DVD (noleggio)"/>
        <s v="Cene fuori"/>
        <s v="Generi alimentari"/>
        <s v="Beneficenza 1"/>
        <s v="Beneficenza 2"/>
        <s v="Regalo 1"/>
        <s v="Regalo 2"/>
        <s v="TV via cavo/satellitare"/>
        <s v="Elettricità"/>
        <s v="Gas"/>
        <s v="Servizio di pulizia della casa"/>
        <s v="Manutenzione"/>
        <s v="Mutuo o affitto"/>
        <s v="Riscaldamento"/>
        <s v="Servizio online/Internet"/>
        <s v="Telefono (cellulare)"/>
        <s v="Telefono (abitazione)"/>
        <s v="Materiali"/>
        <s v="Rimozione rifiuti"/>
        <s v="Acqua"/>
        <s v="Salute"/>
        <s v="Casa"/>
        <s v="Vita"/>
        <s v="Carta di credito 1"/>
        <s v="Carta di credito 2"/>
        <s v="Carta di credito 3"/>
        <s v="Personale"/>
        <s v="Studente"/>
        <s v="Abbigliamento"/>
        <s v="Lavanderia"/>
        <s v="Parrucchiere/manicure"/>
        <s v="Palestra"/>
        <s v="Alimentari"/>
        <s v="Toelettatura"/>
        <s v="Veterinario"/>
        <s v="Giocattoli"/>
        <s v="Conto investimento"/>
        <s v="Fondo pensione"/>
        <s v="Nazionali"/>
        <s v="Locali"/>
        <s v="Regionali"/>
        <s v="Bus/taxi"/>
        <s v="Carburante"/>
        <s v="Assicurazione"/>
        <s v="Bollo "/>
        <s v="Parcheggio"/>
        <s v="Rata veicolo"/>
      </sharedItems>
    </cacheField>
    <cacheField name="Categoria" numFmtId="0">
      <sharedItems count="12">
        <s v="Figli"/>
        <s v="Tempo libero"/>
        <s v="Alimentari"/>
        <s v="Regali e beneficenza"/>
        <s v="Abitazione"/>
        <s v="Assicurazione"/>
        <s v="Prestiti"/>
        <s v="Cura della persona"/>
        <s v="Animali"/>
        <s v="Risparmi o investimenti"/>
        <s v="Imposte"/>
        <s v="Trasporti"/>
      </sharedItems>
    </cacheField>
    <cacheField name="Costo previsto" numFmtId="5">
      <sharedItems containsString="0" containsBlank="1" containsNumber="1" containsInteger="1" minValue="0" maxValue="1700"/>
    </cacheField>
    <cacheField name="Costo effettivo" numFmtId="5">
      <sharedItems containsString="0" containsBlank="1" containsNumber="1" containsInteger="1" minValue="20" maxValue="1700"/>
    </cacheField>
    <cacheField name="Differenza" numFmtId="5">
      <sharedItems containsSemiMixedTypes="0" containsString="0" containsNumber="1" containsInteger="1" minValue="-200" maxValue="200"/>
    </cacheField>
    <cacheField name="Panoramica costi effettivi" numFmtId="5">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44"/>
    <x v="8"/>
    <m/>
    <m/>
    <n v="0"/>
    <n v="0"/>
  </r>
  <r>
    <x v="45"/>
    <x v="8"/>
    <m/>
    <m/>
    <n v="0"/>
    <n v="0"/>
  </r>
  <r>
    <x v="46"/>
    <x v="9"/>
    <n v="200"/>
    <n v="200"/>
    <n v="0"/>
    <n v="200"/>
  </r>
  <r>
    <x v="47"/>
    <x v="9"/>
    <m/>
    <m/>
    <n v="0"/>
    <n v="0"/>
  </r>
  <r>
    <x v="48"/>
    <x v="10"/>
    <n v="300"/>
    <n v="300"/>
    <n v="0"/>
    <n v="300"/>
  </r>
  <r>
    <x v="49"/>
    <x v="10"/>
    <m/>
    <m/>
    <n v="0"/>
    <n v="0"/>
  </r>
  <r>
    <x v="50"/>
    <x v="10"/>
    <m/>
    <m/>
    <n v="0"/>
    <n v="0"/>
  </r>
  <r>
    <x v="51"/>
    <x v="11"/>
    <n v="100"/>
    <n v="150"/>
    <n v="-50"/>
    <n v="150"/>
  </r>
  <r>
    <x v="52"/>
    <x v="11"/>
    <n v="450"/>
    <n v="400"/>
    <n v="50"/>
    <n v="400"/>
  </r>
  <r>
    <x v="53"/>
    <x v="11"/>
    <n v="300"/>
    <n v="300"/>
    <n v="0"/>
    <n v="300"/>
  </r>
  <r>
    <x v="54"/>
    <x v="11"/>
    <n v="25"/>
    <n v="25"/>
    <n v="0"/>
    <n v="25"/>
  </r>
  <r>
    <x v="21"/>
    <x v="11"/>
    <n v="100"/>
    <n v="50"/>
    <n v="50"/>
    <n v="50"/>
  </r>
  <r>
    <x v="55"/>
    <x v="11"/>
    <m/>
    <m/>
    <n v="0"/>
    <n v="0"/>
  </r>
  <r>
    <x v="56"/>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BudgetSummaryPivotTable" cacheId="4" applyNumberFormats="0" applyBorderFormats="0" applyFontFormats="0" applyPatternFormats="0" applyAlignmentFormats="0" applyWidthHeightFormats="1" dataCaption="Valori" updatedVersion="6" minRefreshableVersion="3" itemPrintTitles="1" createdVersion="4" indent="0" outline="1" outlineData="1" multipleFieldFilters="0" rowHeaderCaption="Categoria">
  <location ref="K9:N34" firstHeaderRow="0" firstDataRow="1" firstDataCol="1"/>
  <pivotFields count="6">
    <pivotField axis="axisRow" showAll="0" insertBlankRow="1">
      <items count="58">
        <item x="38"/>
        <item x="29"/>
        <item x="42"/>
        <item x="53"/>
        <item x="0"/>
        <item x="13"/>
        <item x="14"/>
        <item x="54"/>
        <item x="51"/>
        <item x="52"/>
        <item x="33"/>
        <item x="34"/>
        <item x="35"/>
        <item x="31"/>
        <item x="11"/>
        <item x="6"/>
        <item x="4"/>
        <item x="46"/>
        <item x="1"/>
        <item x="18"/>
        <item x="8"/>
        <item x="47"/>
        <item x="19"/>
        <item x="12"/>
        <item x="45"/>
        <item x="39"/>
        <item x="49"/>
        <item x="21"/>
        <item x="2"/>
        <item x="27"/>
        <item x="7"/>
        <item x="22"/>
        <item x="48"/>
        <item x="41"/>
        <item x="55"/>
        <item x="40"/>
        <item x="36"/>
        <item x="56"/>
        <item x="15"/>
        <item x="16"/>
        <item x="50"/>
        <item x="3"/>
        <item x="28"/>
        <item x="23"/>
        <item x="30"/>
        <item x="20"/>
        <item x="24"/>
        <item x="37"/>
        <item x="5"/>
        <item x="26"/>
        <item x="25"/>
        <item x="43"/>
        <item x="17"/>
        <item x="44"/>
        <item x="9"/>
        <item x="10"/>
        <item x="32"/>
        <item t="default"/>
      </items>
    </pivotField>
    <pivotField axis="axisRow" showAll="0" insertBlankRow="1">
      <items count="13">
        <item sd="0" x="4"/>
        <item sd="0" x="2"/>
        <item sd="0" x="8"/>
        <item sd="0" x="5"/>
        <item sd="0" x="7"/>
        <item sd="0" x="0"/>
        <item sd="0" x="10"/>
        <item sd="0" x="6"/>
        <item sd="0" x="3"/>
        <item sd="0" x="9"/>
        <item sd="0" x="1"/>
        <item sd="0" x="11"/>
        <item t="default"/>
      </items>
    </pivotField>
    <pivotField dataField="1" showAll="0"/>
    <pivotField dataField="1" showAll="0"/>
    <pivotField dataField="1" showAll="0"/>
    <pivotField showAll="0"/>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Costo previsto " fld="2" baseField="0" baseItem="29" numFmtId="5"/>
    <dataField name="Costo effettivo " fld="3" baseField="0" baseItem="29" numFmtId="5"/>
    <dataField name="Differenza " fld="4" baseField="0" baseItem="29" numFmtId="5"/>
  </dataFields>
  <formats count="5">
    <format dxfId="36">
      <pivotArea grandRow="1" outline="0" collapsedLevelsAreSubtotals="1" fieldPosition="0"/>
    </format>
    <format dxfId="35">
      <pivotArea dataOnly="0" labelOnly="1" grandRow="1" outline="0" fieldPosition="0"/>
    </format>
    <format dxfId="34">
      <pivotArea grandRow="1" outline="0" collapsedLevelsAreSubtotals="1" fieldPosition="0"/>
    </format>
    <format dxfId="33">
      <pivotArea dataOnly="0" labelOnly="1" grandRow="1" outline="0" fieldPosition="0"/>
    </format>
    <format dxfId="32">
      <pivotArea dataOnly="0" labelOnly="1" grandRow="1" outline="0" fieldPosition="0"/>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Riepilogo di costi stimati, costi effettivi e differenza per tutte le spese elencate nella tabella Dettagli budget nel foglio di lavoro Spese mensili"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iepilogoBudget" cacheId="4" applyNumberFormats="0" applyBorderFormats="0" applyFontFormats="0" applyPatternFormats="0" applyAlignmentFormats="0" applyWidthHeightFormats="1" dataCaption="Valori" updatedVersion="6" minRefreshableVersion="3" itemPrintTitles="1" createdVersion="4" indent="0" outline="1" outlineData="1" multipleFieldFilters="0" chartFormat="3" rowHeaderCaption="Categoria">
  <location ref="B2:C15" firstHeaderRow="1" firstDataRow="1" firstDataCol="1"/>
  <pivotFields count="6">
    <pivotField showAll="0"/>
    <pivotField axis="axisRow" showAll="0">
      <items count="13">
        <item x="4"/>
        <item x="2"/>
        <item x="8"/>
        <item x="5"/>
        <item x="7"/>
        <item x="0"/>
        <item x="10"/>
        <item x="6"/>
        <item x="3"/>
        <item x="9"/>
        <item x="1"/>
        <item x="11"/>
        <item t="default"/>
      </items>
    </pivotField>
    <pivotField showAll="0"/>
    <pivotField dataField="1" showAll="0"/>
    <pivotField showAll="0"/>
    <pivotField showAll="0"/>
  </pivotFields>
  <rowFields count="1">
    <field x="1"/>
  </rowFields>
  <rowItems count="13">
    <i>
      <x/>
    </i>
    <i>
      <x v="1"/>
    </i>
    <i>
      <x v="2"/>
    </i>
    <i>
      <x v="3"/>
    </i>
    <i>
      <x v="4"/>
    </i>
    <i>
      <x v="5"/>
    </i>
    <i>
      <x v="6"/>
    </i>
    <i>
      <x v="7"/>
    </i>
    <i>
      <x v="8"/>
    </i>
    <i>
      <x v="9"/>
    </i>
    <i>
      <x v="10"/>
    </i>
    <i>
      <x v="11"/>
    </i>
    <i t="grand">
      <x/>
    </i>
  </rowItems>
  <colItems count="1">
    <i/>
  </colItems>
  <dataFields count="1">
    <dataField name="Costo" fld="3" baseField="1" baseItem="7" numFmtId="7"/>
  </dataFields>
  <formats count="6">
    <format dxfId="17">
      <pivotArea grandRow="1" outline="0" collapsedLevelsAreSubtotals="1" fieldPosition="0"/>
    </format>
    <format dxfId="16">
      <pivotArea dataOnly="0" labelOnly="1" grandRow="1" outline="0" fieldPosition="0"/>
    </format>
    <format dxfId="15">
      <pivotArea grandRow="1" outline="0" collapsedLevelsAreSubtotals="1" fieldPosition="0"/>
    </format>
    <format dxfId="14">
      <pivotArea dataOnly="0" labelOnly="1" grandRow="1" outline="0" fieldPosition="0"/>
    </format>
    <format dxfId="13">
      <pivotArea field="1" type="button" dataOnly="0" labelOnly="1" outline="0" axis="axisRow" fieldPosition="0"/>
    </format>
    <format dxfId="12">
      <pivotArea dataOnly="0" labelOnly="1" outline="0" axis="axisValues" fieldPosition="0"/>
    </format>
  </formats>
  <chartFormats count="3">
    <chartFormat chart="2" format="2" series="1">
      <pivotArea type="data" outline="0" fieldPosition="0">
        <references count="1">
          <reference field="4294967294" count="1" selected="0">
            <x v="0"/>
          </reference>
        </references>
      </pivotArea>
    </chartFormat>
    <chartFormat chart="2" format="3">
      <pivotArea type="data" outline="0" fieldPosition="0">
        <references count="2">
          <reference field="4294967294" count="1" selected="0">
            <x v="0"/>
          </reference>
          <reference field="1" count="1" selected="0">
            <x v="9"/>
          </reference>
        </references>
      </pivotArea>
    </chartFormat>
    <chartFormat chart="2" format="4">
      <pivotArea type="data" outline="0" fieldPosition="0">
        <references count="2">
          <reference field="4294967294" count="1" selected="0">
            <x v="0"/>
          </reference>
          <reference field="1" count="1" selected="0">
            <x v="1"/>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Modificare o immettere le categorie in questa tabella per aggiornare l'elenco a discesa della colonna Categoria nella tabella Dettagli budget nel foglio di lavoro Spese mensili"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ia">
  <pivotTables>
    <pivotTable tabId="4" name="BudgetSummaryPivotTable"/>
  </pivotTables>
  <data>
    <tabular pivotCacheId="2">
      <items count="12">
        <i x="4" s="1"/>
        <i x="2" s="1"/>
        <i x="8" s="1"/>
        <i x="5" s="1"/>
        <i x="7" s="1"/>
        <i x="0" s="1"/>
        <i x="10" s="1"/>
        <i x="6" s="1"/>
        <i x="3" s="1"/>
        <i x="9" s="1"/>
        <i x="1"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a" xr10:uid="{00000000-0014-0000-FFFF-FFFF01000000}" cache="Slicer_Category" caption="Tenere premuto CTRL per selezionare più categorie"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udgetDetails" displayName="BudgetDetails" ref="B2:G62" totalsRowCount="1" headerRowDxfId="30" totalsRowDxfId="29" totalsRowBorderDxfId="28">
  <autoFilter ref="B2:G61" xr:uid="{00000000-0009-0000-0100-000001000000}"/>
  <tableColumns count="6">
    <tableColumn id="2" xr3:uid="{00000000-0010-0000-0000-000002000000}" name="Descrizione" totalsRowLabel="Totale" totalsRowDxfId="27"/>
    <tableColumn id="1" xr3:uid="{00000000-0010-0000-0000-000001000000}" name="Categoria" totalsRowDxfId="26"/>
    <tableColumn id="3" xr3:uid="{00000000-0010-0000-0000-000003000000}" name="Costo previsto" totalsRowFunction="sum" dataDxfId="25" totalsRowDxfId="24"/>
    <tableColumn id="4" xr3:uid="{00000000-0010-0000-0000-000004000000}" name="Costo effettivo" totalsRowFunction="sum" dataDxfId="23" totalsRowDxfId="22"/>
    <tableColumn id="5" xr3:uid="{00000000-0010-0000-0000-000005000000}" name="Differenza" totalsRowFunction="sum" dataDxfId="21" totalsRowDxfId="20">
      <calculatedColumnFormula>BudgetDetails[[#This Row],[Costo previsto]]-BudgetDetails[[#This Row],[Costo effettivo]]</calculatedColumnFormula>
    </tableColumn>
    <tableColumn id="6" xr3:uid="{00000000-0010-0000-0000-000006000000}" name="Panoramica costi effettivi" dataDxfId="19" totalsRowDxfId="18">
      <calculatedColumnFormula>BudgetDetails[[#This Row],[Costo effettivo]]</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Summary="Selezionare la categoria Spese mensili e immettere descrizione, costi stimati e costi effettivi in questa tabella. Differenza e totale vengono calcolati automaticamente e la barra Panoramica costi effettivi viene aggiornata automa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icercaCategoriaDiBudget" displayName="RicercaCategoriaDiBudget" ref="E2:E14" totalsRowShown="0" headerRowDxfId="11">
  <autoFilter ref="E2:E14" xr:uid="{00000000-0009-0000-0100-000002000000}"/>
  <tableColumns count="1">
    <tableColumn id="1" xr3:uid="{00000000-0010-0000-0100-000001000000}" name="Ricerca categoria di budget"/>
  </tableColumns>
  <tableStyleInfo name="Family Budget Table Style" showFirstColumn="0" showLastColumn="0" showRowStripes="1" showColumnStripes="0"/>
  <extLst>
    <ext xmlns:x14="http://schemas.microsoft.com/office/spreadsheetml/2009/9/main" uri="{504A1905-F514-4f6f-8877-14C23A59335A}">
      <x14:table altTextSummary="L'elenco delle categorie è disponibile nella colonna Categoria nella tabella Dettagli budget nel foglio di lavoro Spese mensili"/>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94B9-9EDA-4BB6-A406-45B260E18D2D}">
  <sheetPr>
    <tabColor theme="1" tint="9.9978637043366805E-2"/>
  </sheetPr>
  <dimension ref="B1:B8"/>
  <sheetViews>
    <sheetView showGridLines="0" tabSelected="1" workbookViewId="0"/>
  </sheetViews>
  <sheetFormatPr defaultRowHeight="13.5" x14ac:dyDescent="0.25"/>
  <cols>
    <col min="1" max="1" width="2.625" customWidth="1"/>
    <col min="2" max="2" width="80.625" customWidth="1"/>
    <col min="3" max="3" width="2.625" customWidth="1"/>
  </cols>
  <sheetData>
    <row r="1" spans="2:2" ht="30" customHeight="1" thickBot="1" x14ac:dyDescent="0.3">
      <c r="B1" s="22" t="s">
        <v>0</v>
      </c>
    </row>
    <row r="2" spans="2:2" ht="30" customHeight="1" thickTop="1" x14ac:dyDescent="0.25">
      <c r="B2" s="23" t="s">
        <v>1</v>
      </c>
    </row>
    <row r="3" spans="2:2" ht="53.25" customHeight="1" x14ac:dyDescent="0.25">
      <c r="B3" s="51" t="s">
        <v>124</v>
      </c>
    </row>
    <row r="4" spans="2:2" ht="39" customHeight="1" x14ac:dyDescent="0.25">
      <c r="B4" s="23" t="s">
        <v>2</v>
      </c>
    </row>
    <row r="5" spans="2:2" ht="44.25" customHeight="1" x14ac:dyDescent="0.25">
      <c r="B5" s="51" t="s">
        <v>125</v>
      </c>
    </row>
    <row r="6" spans="2:2" ht="30" customHeight="1" x14ac:dyDescent="0.25">
      <c r="B6" s="24" t="s">
        <v>3</v>
      </c>
    </row>
    <row r="7" spans="2:2" ht="89.25" customHeight="1" x14ac:dyDescent="0.25">
      <c r="B7" s="51" t="s">
        <v>126</v>
      </c>
    </row>
    <row r="8" spans="2:2" ht="69" customHeight="1" x14ac:dyDescent="0.25">
      <c r="B8" s="23"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72"/>
  <sheetViews>
    <sheetView showGridLines="0" zoomScaleNormal="100" workbookViewId="0"/>
  </sheetViews>
  <sheetFormatPr defaultColWidth="9" defaultRowHeight="13.5" x14ac:dyDescent="0.25"/>
  <cols>
    <col min="1" max="1" width="2.625" style="31" customWidth="1"/>
    <col min="2" max="2" width="19.5" style="3" customWidth="1"/>
    <col min="3" max="3" width="14.25" style="3" customWidth="1"/>
    <col min="4" max="4" width="11.5" style="3" customWidth="1"/>
    <col min="5" max="5" width="2" style="3" customWidth="1"/>
    <col min="6" max="6" width="15.5" style="3" customWidth="1"/>
    <col min="7" max="7" width="11.75" style="3" customWidth="1"/>
    <col min="8" max="8" width="4" style="3" customWidth="1"/>
    <col min="9" max="9" width="2.5" style="3" customWidth="1"/>
    <col min="10" max="10" width="11.75" style="3" customWidth="1"/>
    <col min="11" max="11" width="24" style="3" customWidth="1"/>
    <col min="12" max="12" width="15.25" style="3" customWidth="1"/>
    <col min="13" max="13" width="16.5" style="3" customWidth="1"/>
    <col min="14" max="14" width="14.625" style="3" customWidth="1"/>
    <col min="15" max="15" width="0.875" style="3" customWidth="1"/>
    <col min="16" max="16" width="2.625" customWidth="1"/>
    <col min="17" max="16384" width="9" style="3"/>
  </cols>
  <sheetData>
    <row r="1" spans="1:15" ht="60.75" customHeight="1" x14ac:dyDescent="0.25">
      <c r="A1" s="31" t="s">
        <v>127</v>
      </c>
      <c r="B1" s="66" t="s">
        <v>18</v>
      </c>
      <c r="C1" s="66"/>
      <c r="D1" s="66"/>
      <c r="E1" s="66"/>
      <c r="F1" s="65" t="s">
        <v>34</v>
      </c>
      <c r="G1" s="65"/>
      <c r="H1" s="65"/>
      <c r="I1" s="7"/>
      <c r="J1" s="4" t="s">
        <v>36</v>
      </c>
      <c r="K1" s="4"/>
      <c r="L1" s="4"/>
      <c r="M1" s="55" t="s">
        <v>55</v>
      </c>
      <c r="N1" s="55"/>
    </row>
    <row r="2" spans="1:15" ht="30.75" customHeight="1" x14ac:dyDescent="0.25">
      <c r="A2" s="32" t="s">
        <v>5</v>
      </c>
      <c r="B2" s="25" t="s">
        <v>19</v>
      </c>
      <c r="E2" s="8"/>
      <c r="J2" s="56" t="s">
        <v>37</v>
      </c>
      <c r="K2" s="56"/>
      <c r="L2" s="56"/>
      <c r="M2" s="56"/>
      <c r="N2" s="56"/>
    </row>
    <row r="3" spans="1:15" ht="15" customHeight="1" x14ac:dyDescent="0.25">
      <c r="A3" s="30" t="s">
        <v>6</v>
      </c>
      <c r="B3" s="9" t="s">
        <v>20</v>
      </c>
      <c r="C3" s="64" t="s">
        <v>27</v>
      </c>
      <c r="D3" s="64"/>
      <c r="E3" s="64"/>
      <c r="F3" s="64"/>
      <c r="G3" s="48">
        <f>D17-SUM(BudgetDetails[Costo previsto])</f>
        <v>1585</v>
      </c>
      <c r="J3" s="54"/>
      <c r="K3" s="54"/>
      <c r="L3" s="54"/>
      <c r="M3" s="54"/>
      <c r="N3" s="54"/>
    </row>
    <row r="4" spans="1:15" ht="15" customHeight="1" x14ac:dyDescent="0.25">
      <c r="A4" s="30" t="s">
        <v>7</v>
      </c>
      <c r="B4" s="9" t="s">
        <v>21</v>
      </c>
      <c r="C4" s="64" t="s">
        <v>28</v>
      </c>
      <c r="D4" s="64"/>
      <c r="E4" s="64"/>
      <c r="F4" s="64"/>
      <c r="G4" s="48">
        <f>D11-SUM(BudgetDetails[Costo effettivo])</f>
        <v>1740</v>
      </c>
      <c r="J4" s="54"/>
      <c r="K4" s="54"/>
      <c r="L4" s="54"/>
      <c r="M4" s="54"/>
      <c r="N4" s="54"/>
    </row>
    <row r="5" spans="1:15" ht="15" customHeight="1" x14ac:dyDescent="0.25">
      <c r="A5" s="31" t="s">
        <v>8</v>
      </c>
      <c r="B5" s="9" t="s">
        <v>22</v>
      </c>
      <c r="C5" s="64" t="s">
        <v>29</v>
      </c>
      <c r="D5" s="64"/>
      <c r="E5" s="64"/>
      <c r="F5" s="64"/>
      <c r="G5" s="48">
        <f>G4-G3</f>
        <v>155</v>
      </c>
      <c r="J5" s="54"/>
      <c r="K5" s="54"/>
      <c r="L5" s="54"/>
      <c r="M5" s="54"/>
      <c r="N5" s="54"/>
    </row>
    <row r="6" spans="1:15" ht="15" customHeight="1" x14ac:dyDescent="0.25">
      <c r="B6" s="10"/>
      <c r="C6" s="5"/>
      <c r="D6" s="5"/>
      <c r="E6" s="5"/>
      <c r="F6" s="5"/>
      <c r="G6" s="5"/>
      <c r="H6" s="5"/>
      <c r="J6" s="54"/>
      <c r="K6" s="54"/>
      <c r="L6" s="54"/>
      <c r="M6" s="54"/>
      <c r="N6" s="54"/>
    </row>
    <row r="7" spans="1:15" ht="30" customHeight="1" x14ac:dyDescent="0.25">
      <c r="A7" s="30" t="s">
        <v>9</v>
      </c>
      <c r="B7" s="26" t="s">
        <v>23</v>
      </c>
      <c r="C7" s="8"/>
      <c r="D7" s="8"/>
      <c r="E7" s="33"/>
      <c r="F7" s="26" t="s">
        <v>35</v>
      </c>
      <c r="G7" s="11"/>
      <c r="H7" s="8"/>
      <c r="J7" s="21" t="s">
        <v>38</v>
      </c>
      <c r="K7" s="20"/>
      <c r="L7" s="20"/>
      <c r="M7" s="20"/>
      <c r="N7" s="20"/>
    </row>
    <row r="8" spans="1:15" ht="15" customHeight="1" x14ac:dyDescent="0.25">
      <c r="A8" s="30" t="s">
        <v>10</v>
      </c>
      <c r="B8" s="57" t="s">
        <v>24</v>
      </c>
      <c r="C8" s="3" t="s">
        <v>30</v>
      </c>
      <c r="D8" s="48">
        <v>5800</v>
      </c>
      <c r="E8" s="34"/>
      <c r="F8" s="58" t="s">
        <v>24</v>
      </c>
      <c r="G8" s="59">
        <f>SUM(BudgetDetails[Costo effettivo])</f>
        <v>7860</v>
      </c>
      <c r="K8" s="19"/>
      <c r="L8" s="19"/>
      <c r="M8" s="19"/>
    </row>
    <row r="9" spans="1:15" ht="15" customHeight="1" x14ac:dyDescent="0.25">
      <c r="A9" s="30" t="s">
        <v>11</v>
      </c>
      <c r="B9" s="57"/>
      <c r="C9" s="3" t="s">
        <v>31</v>
      </c>
      <c r="D9" s="48">
        <v>2300</v>
      </c>
      <c r="E9" s="34"/>
      <c r="F9" s="58"/>
      <c r="G9" s="59"/>
      <c r="J9" s="54" t="s">
        <v>39</v>
      </c>
      <c r="K9" s="18" t="s">
        <v>40</v>
      </c>
      <c r="L9" t="s">
        <v>54</v>
      </c>
      <c r="M9" t="s">
        <v>56</v>
      </c>
      <c r="N9" t="s">
        <v>57</v>
      </c>
      <c r="O9" s="12"/>
    </row>
    <row r="10" spans="1:15" ht="15" customHeight="1" x14ac:dyDescent="0.25">
      <c r="A10" s="30" t="s">
        <v>12</v>
      </c>
      <c r="B10" s="57"/>
      <c r="C10" s="3" t="s">
        <v>32</v>
      </c>
      <c r="D10" s="48">
        <v>1500</v>
      </c>
      <c r="E10" s="34"/>
      <c r="F10" s="58"/>
      <c r="G10" s="59"/>
      <c r="H10" s="38"/>
      <c r="J10" s="54"/>
      <c r="K10" s="1" t="s">
        <v>45</v>
      </c>
      <c r="L10" s="42">
        <v>2830</v>
      </c>
      <c r="M10" s="42">
        <v>2702</v>
      </c>
      <c r="N10" s="42">
        <v>128</v>
      </c>
    </row>
    <row r="11" spans="1:15" ht="15" customHeight="1" x14ac:dyDescent="0.25">
      <c r="A11" s="30" t="s">
        <v>128</v>
      </c>
      <c r="B11" s="57"/>
      <c r="C11" s="27" t="s">
        <v>33</v>
      </c>
      <c r="D11" s="49">
        <f>SUM(D8:D10)</f>
        <v>9600</v>
      </c>
      <c r="E11" s="34"/>
      <c r="F11" s="58"/>
      <c r="G11" s="59"/>
      <c r="H11" s="38"/>
      <c r="J11" s="54"/>
      <c r="K11" s="1"/>
      <c r="L11" s="42"/>
      <c r="M11" s="42"/>
      <c r="N11" s="42"/>
    </row>
    <row r="12" spans="1:15" ht="15" customHeight="1" x14ac:dyDescent="0.25">
      <c r="B12" s="13"/>
      <c r="C12" s="5"/>
      <c r="D12" s="5"/>
      <c r="E12" s="35"/>
      <c r="F12" s="14"/>
      <c r="G12" s="40"/>
      <c r="H12" s="5"/>
      <c r="J12" s="54"/>
      <c r="K12" s="1" t="s">
        <v>43</v>
      </c>
      <c r="L12" s="42">
        <v>1100</v>
      </c>
      <c r="M12" s="42">
        <v>1320</v>
      </c>
      <c r="N12" s="42">
        <v>-220</v>
      </c>
    </row>
    <row r="13" spans="1:15" ht="15" customHeight="1" x14ac:dyDescent="0.25">
      <c r="A13" s="30" t="s">
        <v>13</v>
      </c>
      <c r="B13" s="62" t="s">
        <v>25</v>
      </c>
      <c r="E13" s="34"/>
      <c r="F13" s="60" t="s">
        <v>25</v>
      </c>
      <c r="G13" s="61">
        <f>SUM(BudgetDetails[Costo previsto])</f>
        <v>7915</v>
      </c>
      <c r="J13" s="54"/>
      <c r="K13" s="1"/>
      <c r="L13" s="42"/>
      <c r="M13" s="42"/>
      <c r="N13" s="42"/>
    </row>
    <row r="14" spans="1:15" ht="15" customHeight="1" x14ac:dyDescent="0.25">
      <c r="A14" s="30" t="s">
        <v>14</v>
      </c>
      <c r="B14" s="63"/>
      <c r="C14" s="3" t="s">
        <v>30</v>
      </c>
      <c r="D14" s="48">
        <v>6000</v>
      </c>
      <c r="E14" s="34"/>
      <c r="F14" s="58"/>
      <c r="G14" s="59"/>
      <c r="J14" s="54"/>
      <c r="K14" s="1" t="s">
        <v>49</v>
      </c>
      <c r="L14" s="42">
        <v>170</v>
      </c>
      <c r="M14" s="42">
        <v>100</v>
      </c>
      <c r="N14" s="42">
        <v>70</v>
      </c>
    </row>
    <row r="15" spans="1:15" ht="15" customHeight="1" x14ac:dyDescent="0.25">
      <c r="A15" s="30" t="s">
        <v>129</v>
      </c>
      <c r="B15" s="63"/>
      <c r="C15" s="3" t="s">
        <v>31</v>
      </c>
      <c r="D15" s="48">
        <v>1000</v>
      </c>
      <c r="E15" s="34"/>
      <c r="F15" s="58"/>
      <c r="G15" s="59"/>
      <c r="H15" s="38"/>
      <c r="J15" s="54"/>
      <c r="K15" s="1"/>
      <c r="L15" s="42"/>
      <c r="M15" s="42"/>
      <c r="N15" s="42"/>
    </row>
    <row r="16" spans="1:15" ht="15" customHeight="1" x14ac:dyDescent="0.25">
      <c r="A16" s="30" t="s">
        <v>15</v>
      </c>
      <c r="B16" s="63"/>
      <c r="C16" s="3" t="s">
        <v>32</v>
      </c>
      <c r="D16" s="48">
        <v>2500</v>
      </c>
      <c r="E16" s="34"/>
      <c r="F16" s="58"/>
      <c r="G16" s="59"/>
      <c r="H16" s="38"/>
      <c r="J16" s="54"/>
      <c r="K16" s="1" t="s">
        <v>46</v>
      </c>
      <c r="L16" s="42">
        <v>900</v>
      </c>
      <c r="M16" s="42">
        <v>900</v>
      </c>
      <c r="N16" s="42">
        <v>0</v>
      </c>
    </row>
    <row r="17" spans="1:14" ht="15" customHeight="1" x14ac:dyDescent="0.25">
      <c r="A17" s="30" t="s">
        <v>16</v>
      </c>
      <c r="B17" s="63"/>
      <c r="C17" s="27" t="s">
        <v>33</v>
      </c>
      <c r="D17" s="49">
        <f>SUM(D14:D16)</f>
        <v>9500</v>
      </c>
      <c r="E17" s="36"/>
      <c r="F17" s="58"/>
      <c r="G17" s="59"/>
      <c r="H17" s="39"/>
      <c r="J17" s="54"/>
      <c r="K17" s="1"/>
      <c r="L17" s="42"/>
      <c r="M17" s="42"/>
      <c r="N17" s="42"/>
    </row>
    <row r="18" spans="1:14" ht="15" customHeight="1" x14ac:dyDescent="0.25">
      <c r="B18" s="15"/>
      <c r="C18" s="6"/>
      <c r="D18" s="6"/>
      <c r="E18" s="37"/>
      <c r="F18" s="14"/>
      <c r="G18" s="40"/>
      <c r="H18" s="6"/>
      <c r="J18" s="54"/>
      <c r="K18" s="1" t="s">
        <v>48</v>
      </c>
      <c r="L18" s="42">
        <v>150</v>
      </c>
      <c r="M18" s="42">
        <v>140</v>
      </c>
      <c r="N18" s="42">
        <v>10</v>
      </c>
    </row>
    <row r="19" spans="1:14" ht="15" customHeight="1" x14ac:dyDescent="0.25">
      <c r="J19" s="54"/>
      <c r="K19" s="1"/>
      <c r="L19" s="42"/>
      <c r="M19" s="42"/>
      <c r="N19" s="42"/>
    </row>
    <row r="20" spans="1:14" ht="15" customHeight="1" x14ac:dyDescent="0.25">
      <c r="A20" s="31" t="s">
        <v>17</v>
      </c>
      <c r="B20" s="54" t="s">
        <v>26</v>
      </c>
      <c r="C20" s="54"/>
      <c r="D20" s="54"/>
      <c r="E20" s="54"/>
      <c r="F20" s="54"/>
      <c r="G20" s="54"/>
      <c r="J20" s="54"/>
      <c r="K20" s="1" t="s">
        <v>41</v>
      </c>
      <c r="L20" s="42">
        <v>140</v>
      </c>
      <c r="M20" s="42">
        <v>140</v>
      </c>
      <c r="N20" s="42">
        <v>0</v>
      </c>
    </row>
    <row r="21" spans="1:14" ht="15" customHeight="1" x14ac:dyDescent="0.25">
      <c r="B21" s="54"/>
      <c r="C21" s="54"/>
      <c r="D21" s="54"/>
      <c r="E21" s="54"/>
      <c r="F21" s="54"/>
      <c r="G21" s="54"/>
      <c r="J21" s="54"/>
      <c r="K21" s="1"/>
      <c r="L21" s="42"/>
      <c r="M21" s="42"/>
      <c r="N21" s="42"/>
    </row>
    <row r="22" spans="1:14" ht="15" customHeight="1" x14ac:dyDescent="0.25">
      <c r="B22" s="54"/>
      <c r="C22" s="54"/>
      <c r="D22" s="54"/>
      <c r="E22" s="54"/>
      <c r="F22" s="54"/>
      <c r="G22" s="54"/>
      <c r="J22" s="54"/>
      <c r="K22" s="1" t="s">
        <v>51</v>
      </c>
      <c r="L22" s="42">
        <v>300</v>
      </c>
      <c r="M22" s="42">
        <v>300</v>
      </c>
      <c r="N22" s="42">
        <v>0</v>
      </c>
    </row>
    <row r="23" spans="1:14" ht="15" customHeight="1" x14ac:dyDescent="0.25">
      <c r="B23" s="54"/>
      <c r="C23" s="54"/>
      <c r="D23" s="54"/>
      <c r="E23" s="54"/>
      <c r="F23" s="54"/>
      <c r="G23" s="54"/>
      <c r="J23" s="54"/>
      <c r="K23" s="1"/>
      <c r="L23" s="42"/>
      <c r="M23" s="42"/>
      <c r="N23" s="42"/>
    </row>
    <row r="24" spans="1:14" ht="15" customHeight="1" x14ac:dyDescent="0.25">
      <c r="B24" s="54"/>
      <c r="C24" s="54"/>
      <c r="D24" s="54"/>
      <c r="E24" s="54"/>
      <c r="F24" s="54"/>
      <c r="G24" s="54"/>
      <c r="J24" s="54"/>
      <c r="K24" s="1" t="s">
        <v>47</v>
      </c>
      <c r="L24" s="42">
        <v>200</v>
      </c>
      <c r="M24" s="42">
        <v>200</v>
      </c>
      <c r="N24" s="42">
        <v>0</v>
      </c>
    </row>
    <row r="25" spans="1:14" ht="15" customHeight="1" x14ac:dyDescent="0.25">
      <c r="B25" s="54"/>
      <c r="C25" s="54"/>
      <c r="D25" s="54"/>
      <c r="E25" s="54"/>
      <c r="F25" s="54"/>
      <c r="G25" s="54"/>
      <c r="J25" s="54"/>
      <c r="K25" s="1"/>
      <c r="L25" s="42"/>
      <c r="M25" s="42"/>
      <c r="N25" s="42"/>
    </row>
    <row r="26" spans="1:14" ht="15" customHeight="1" x14ac:dyDescent="0.25">
      <c r="B26" s="54"/>
      <c r="C26" s="54"/>
      <c r="D26" s="54"/>
      <c r="E26" s="54"/>
      <c r="F26" s="54"/>
      <c r="G26" s="54"/>
      <c r="J26" s="54"/>
      <c r="K26" s="1" t="s">
        <v>44</v>
      </c>
      <c r="L26" s="42">
        <v>100</v>
      </c>
      <c r="M26" s="42">
        <v>125</v>
      </c>
      <c r="N26" s="42">
        <v>-25</v>
      </c>
    </row>
    <row r="27" spans="1:14" ht="15" customHeight="1" x14ac:dyDescent="0.25">
      <c r="B27" s="54"/>
      <c r="C27" s="54"/>
      <c r="D27" s="54"/>
      <c r="E27" s="54"/>
      <c r="F27" s="54"/>
      <c r="G27" s="54"/>
      <c r="J27" s="54"/>
      <c r="K27" s="1"/>
      <c r="L27" s="42"/>
      <c r="M27" s="42"/>
      <c r="N27" s="42"/>
    </row>
    <row r="28" spans="1:14" ht="15" customHeight="1" x14ac:dyDescent="0.25">
      <c r="B28" s="54"/>
      <c r="C28" s="54"/>
      <c r="D28" s="54"/>
      <c r="E28" s="54"/>
      <c r="F28" s="54"/>
      <c r="G28" s="54"/>
      <c r="J28" s="54"/>
      <c r="K28" s="1" t="s">
        <v>50</v>
      </c>
      <c r="L28" s="42">
        <v>200</v>
      </c>
      <c r="M28" s="42">
        <v>200</v>
      </c>
      <c r="N28" s="42">
        <v>0</v>
      </c>
    </row>
    <row r="29" spans="1:14" ht="15" customHeight="1" x14ac:dyDescent="0.25">
      <c r="B29" s="54"/>
      <c r="C29" s="54"/>
      <c r="D29" s="54"/>
      <c r="E29" s="54"/>
      <c r="F29" s="54"/>
      <c r="G29" s="54"/>
      <c r="J29" s="54"/>
      <c r="K29" s="1"/>
      <c r="L29" s="42"/>
      <c r="M29" s="42"/>
      <c r="N29" s="42"/>
    </row>
    <row r="30" spans="1:14" ht="15" customHeight="1" x14ac:dyDescent="0.25">
      <c r="B30" s="54"/>
      <c r="C30" s="54"/>
      <c r="D30" s="54"/>
      <c r="E30" s="54"/>
      <c r="F30" s="54"/>
      <c r="G30" s="54"/>
      <c r="J30" s="54"/>
      <c r="K30" s="1" t="s">
        <v>42</v>
      </c>
      <c r="L30" s="42">
        <v>400</v>
      </c>
      <c r="M30" s="42">
        <v>358</v>
      </c>
      <c r="N30" s="42">
        <v>42</v>
      </c>
    </row>
    <row r="31" spans="1:14" ht="15" customHeight="1" x14ac:dyDescent="0.25">
      <c r="B31" s="54"/>
      <c r="C31" s="54"/>
      <c r="D31" s="54"/>
      <c r="E31" s="54"/>
      <c r="F31" s="54"/>
      <c r="G31" s="54"/>
      <c r="J31" s="54"/>
      <c r="K31" s="1"/>
      <c r="L31" s="42"/>
      <c r="M31" s="42"/>
      <c r="N31" s="42"/>
    </row>
    <row r="32" spans="1:14" ht="15" customHeight="1" x14ac:dyDescent="0.25">
      <c r="B32" s="54"/>
      <c r="C32" s="54"/>
      <c r="D32" s="54"/>
      <c r="E32" s="54"/>
      <c r="F32" s="54"/>
      <c r="G32" s="54"/>
      <c r="J32" s="54"/>
      <c r="K32" s="1" t="s">
        <v>52</v>
      </c>
      <c r="L32" s="42">
        <v>1425</v>
      </c>
      <c r="M32" s="42">
        <v>1375</v>
      </c>
      <c r="N32" s="42">
        <v>50</v>
      </c>
    </row>
    <row r="33" spans="1:15" ht="15" customHeight="1" x14ac:dyDescent="0.25">
      <c r="B33" s="54"/>
      <c r="C33" s="54"/>
      <c r="D33" s="54"/>
      <c r="E33" s="54"/>
      <c r="F33" s="54"/>
      <c r="G33" s="54"/>
      <c r="K33" s="1"/>
      <c r="L33" s="42"/>
      <c r="M33" s="42"/>
      <c r="N33" s="42"/>
    </row>
    <row r="34" spans="1:15" x14ac:dyDescent="0.25">
      <c r="B34" s="54"/>
      <c r="C34" s="54"/>
      <c r="D34" s="54"/>
      <c r="E34" s="54"/>
      <c r="F34" s="54"/>
      <c r="G34" s="54"/>
      <c r="K34" s="28" t="s">
        <v>53</v>
      </c>
      <c r="L34" s="52">
        <v>7915</v>
      </c>
      <c r="M34" s="46">
        <v>7860</v>
      </c>
      <c r="N34" s="47">
        <v>55</v>
      </c>
    </row>
    <row r="35" spans="1:15" ht="15" customHeight="1" x14ac:dyDescent="0.25">
      <c r="B35" s="54"/>
      <c r="C35" s="54"/>
      <c r="D35" s="54"/>
      <c r="E35" s="54"/>
      <c r="F35" s="54"/>
      <c r="G35" s="54"/>
      <c r="K35"/>
      <c r="L35"/>
      <c r="M35"/>
      <c r="N35"/>
    </row>
    <row r="36" spans="1:15" ht="15" customHeight="1" x14ac:dyDescent="0.25">
      <c r="E36" s="16"/>
      <c r="K36"/>
      <c r="L36"/>
      <c r="M36"/>
      <c r="N36"/>
    </row>
    <row r="37" spans="1:15" ht="15" customHeight="1" x14ac:dyDescent="0.25">
      <c r="K37"/>
      <c r="L37"/>
      <c r="M37"/>
      <c r="N37"/>
    </row>
    <row r="38" spans="1:15" ht="15" customHeight="1" x14ac:dyDescent="0.25">
      <c r="K38"/>
      <c r="L38"/>
      <c r="M38"/>
      <c r="N38"/>
    </row>
    <row r="39" spans="1:15" ht="15" customHeight="1" x14ac:dyDescent="0.25">
      <c r="K39"/>
      <c r="L39"/>
      <c r="M39"/>
      <c r="N39"/>
    </row>
    <row r="40" spans="1:15" ht="15" customHeight="1" x14ac:dyDescent="0.25">
      <c r="K40"/>
      <c r="L40"/>
      <c r="M40"/>
      <c r="N40"/>
    </row>
    <row r="41" spans="1:15" ht="15" customHeight="1" x14ac:dyDescent="0.25">
      <c r="K41"/>
      <c r="L41"/>
      <c r="M41"/>
      <c r="N41"/>
    </row>
    <row r="42" spans="1:15" ht="15" customHeight="1" x14ac:dyDescent="0.25">
      <c r="K42"/>
      <c r="L42"/>
      <c r="M42"/>
      <c r="N42"/>
    </row>
    <row r="43" spans="1:15" ht="15" customHeight="1" x14ac:dyDescent="0.25">
      <c r="K43"/>
      <c r="L43"/>
      <c r="M43"/>
      <c r="N43"/>
    </row>
    <row r="44" spans="1:15" ht="15" customHeight="1" x14ac:dyDescent="0.25">
      <c r="K44"/>
      <c r="L44"/>
      <c r="M44"/>
      <c r="N44"/>
    </row>
    <row r="45" spans="1:15" ht="15" customHeight="1" x14ac:dyDescent="0.25">
      <c r="K45"/>
      <c r="L45"/>
      <c r="M45"/>
      <c r="N45"/>
    </row>
    <row r="46" spans="1:15" ht="15" customHeight="1" x14ac:dyDescent="0.25">
      <c r="J46"/>
      <c r="K46"/>
      <c r="L46"/>
      <c r="M46"/>
      <c r="N46"/>
    </row>
    <row r="47" spans="1:15" x14ac:dyDescent="0.25">
      <c r="B47"/>
      <c r="C47"/>
      <c r="D47"/>
      <c r="E47"/>
      <c r="F47"/>
      <c r="G47"/>
      <c r="H47"/>
      <c r="I47"/>
      <c r="J47"/>
      <c r="K47"/>
      <c r="L47"/>
      <c r="M47"/>
      <c r="N47"/>
      <c r="O47"/>
    </row>
    <row r="48" spans="1:15" customFormat="1" x14ac:dyDescent="0.25">
      <c r="A48" s="30"/>
    </row>
    <row r="49" spans="1:1" customFormat="1" x14ac:dyDescent="0.25">
      <c r="A49" s="30"/>
    </row>
    <row r="50" spans="1:1" customFormat="1" x14ac:dyDescent="0.25">
      <c r="A50" s="30"/>
    </row>
    <row r="51" spans="1:1" customFormat="1" x14ac:dyDescent="0.25">
      <c r="A51" s="30"/>
    </row>
    <row r="52" spans="1:1" customFormat="1" x14ac:dyDescent="0.25">
      <c r="A52" s="30"/>
    </row>
    <row r="53" spans="1:1" customFormat="1" x14ac:dyDescent="0.25">
      <c r="A53" s="30"/>
    </row>
    <row r="54" spans="1:1" customFormat="1" x14ac:dyDescent="0.25">
      <c r="A54" s="30"/>
    </row>
    <row r="55" spans="1:1" customFormat="1" x14ac:dyDescent="0.25">
      <c r="A55" s="30"/>
    </row>
    <row r="56" spans="1:1" customFormat="1" x14ac:dyDescent="0.25">
      <c r="A56" s="30"/>
    </row>
    <row r="57" spans="1:1" customFormat="1" x14ac:dyDescent="0.25">
      <c r="A57" s="30"/>
    </row>
    <row r="58" spans="1:1" customFormat="1" x14ac:dyDescent="0.25">
      <c r="A58" s="30"/>
    </row>
    <row r="59" spans="1:1" customFormat="1" x14ac:dyDescent="0.25">
      <c r="A59" s="30"/>
    </row>
    <row r="60" spans="1:1" customFormat="1" x14ac:dyDescent="0.25">
      <c r="A60" s="30"/>
    </row>
    <row r="61" spans="1:1" customFormat="1" x14ac:dyDescent="0.25">
      <c r="A61" s="30"/>
    </row>
    <row r="62" spans="1:1" customFormat="1" x14ac:dyDescent="0.25">
      <c r="A62" s="30"/>
    </row>
    <row r="63" spans="1:1" customFormat="1" x14ac:dyDescent="0.25">
      <c r="A63" s="30"/>
    </row>
    <row r="64" spans="1:1" customFormat="1" x14ac:dyDescent="0.25">
      <c r="A64" s="30"/>
    </row>
    <row r="65" spans="1:1" customFormat="1" x14ac:dyDescent="0.25">
      <c r="A65" s="30"/>
    </row>
    <row r="66" spans="1:1" customFormat="1" x14ac:dyDescent="0.25">
      <c r="A66" s="30"/>
    </row>
    <row r="67" spans="1:1" customFormat="1" x14ac:dyDescent="0.25">
      <c r="A67" s="30"/>
    </row>
    <row r="68" spans="1:1" customFormat="1" x14ac:dyDescent="0.25">
      <c r="A68" s="30"/>
    </row>
    <row r="69" spans="1:1" customFormat="1" x14ac:dyDescent="0.25">
      <c r="A69" s="30"/>
    </row>
    <row r="70" spans="1:1" customFormat="1" x14ac:dyDescent="0.25">
      <c r="A70" s="30"/>
    </row>
    <row r="71" spans="1:1" customFormat="1" x14ac:dyDescent="0.25">
      <c r="A71" s="30"/>
    </row>
    <row r="72" spans="1:1" customFormat="1" x14ac:dyDescent="0.25">
      <c r="A72" s="30"/>
    </row>
    <row r="73" spans="1:1" customFormat="1" x14ac:dyDescent="0.25">
      <c r="A73" s="30"/>
    </row>
    <row r="74" spans="1:1" customFormat="1" x14ac:dyDescent="0.25">
      <c r="A74" s="30"/>
    </row>
    <row r="75" spans="1:1" customFormat="1" x14ac:dyDescent="0.25">
      <c r="A75" s="30"/>
    </row>
    <row r="76" spans="1:1" customFormat="1" x14ac:dyDescent="0.25">
      <c r="A76" s="30"/>
    </row>
    <row r="77" spans="1:1" customFormat="1" x14ac:dyDescent="0.25">
      <c r="A77" s="30"/>
    </row>
    <row r="78" spans="1:1" customFormat="1" x14ac:dyDescent="0.25">
      <c r="A78" s="30"/>
    </row>
    <row r="79" spans="1:1" customFormat="1" x14ac:dyDescent="0.25">
      <c r="A79" s="30"/>
    </row>
    <row r="80" spans="1:1" customFormat="1" x14ac:dyDescent="0.25">
      <c r="A80" s="30"/>
    </row>
    <row r="81" spans="1:1" customFormat="1" x14ac:dyDescent="0.25">
      <c r="A81" s="30"/>
    </row>
    <row r="82" spans="1:1" customFormat="1" x14ac:dyDescent="0.25">
      <c r="A82" s="30"/>
    </row>
    <row r="83" spans="1:1" customFormat="1" x14ac:dyDescent="0.25">
      <c r="A83" s="30"/>
    </row>
    <row r="84" spans="1:1" customFormat="1" x14ac:dyDescent="0.25">
      <c r="A84" s="30"/>
    </row>
    <row r="85" spans="1:1" customFormat="1" x14ac:dyDescent="0.25">
      <c r="A85" s="30"/>
    </row>
    <row r="86" spans="1:1" customFormat="1" x14ac:dyDescent="0.25">
      <c r="A86" s="30"/>
    </row>
    <row r="87" spans="1:1" customFormat="1" x14ac:dyDescent="0.25">
      <c r="A87" s="30"/>
    </row>
    <row r="88" spans="1:1" customFormat="1" x14ac:dyDescent="0.25">
      <c r="A88" s="30"/>
    </row>
    <row r="89" spans="1:1" customFormat="1" x14ac:dyDescent="0.25">
      <c r="A89" s="30"/>
    </row>
    <row r="90" spans="1:1" customFormat="1" x14ac:dyDescent="0.25">
      <c r="A90" s="30"/>
    </row>
    <row r="91" spans="1:1" customFormat="1" x14ac:dyDescent="0.25">
      <c r="A91" s="30"/>
    </row>
    <row r="92" spans="1:1" customFormat="1" x14ac:dyDescent="0.25">
      <c r="A92" s="30"/>
    </row>
    <row r="93" spans="1:1" customFormat="1" x14ac:dyDescent="0.25">
      <c r="A93" s="30"/>
    </row>
    <row r="94" spans="1:1" customFormat="1" x14ac:dyDescent="0.25">
      <c r="A94" s="30"/>
    </row>
    <row r="95" spans="1:1" customFormat="1" x14ac:dyDescent="0.25">
      <c r="A95" s="30"/>
    </row>
    <row r="96" spans="1:1" customFormat="1" x14ac:dyDescent="0.25">
      <c r="A96" s="30"/>
    </row>
    <row r="97" spans="1:1" customFormat="1" x14ac:dyDescent="0.25">
      <c r="A97" s="30"/>
    </row>
    <row r="98" spans="1:1" customFormat="1" x14ac:dyDescent="0.25">
      <c r="A98" s="30"/>
    </row>
    <row r="99" spans="1:1" customFormat="1" x14ac:dyDescent="0.25">
      <c r="A99" s="30"/>
    </row>
    <row r="100" spans="1:1" customFormat="1" x14ac:dyDescent="0.25">
      <c r="A100" s="30"/>
    </row>
    <row r="101" spans="1:1" customFormat="1" x14ac:dyDescent="0.25">
      <c r="A101" s="30"/>
    </row>
    <row r="102" spans="1:1" customFormat="1" x14ac:dyDescent="0.25">
      <c r="A102" s="30"/>
    </row>
    <row r="103" spans="1:1" customFormat="1" x14ac:dyDescent="0.25">
      <c r="A103" s="30"/>
    </row>
    <row r="104" spans="1:1" customFormat="1" x14ac:dyDescent="0.25">
      <c r="A104" s="30"/>
    </row>
    <row r="105" spans="1:1" customFormat="1" x14ac:dyDescent="0.25">
      <c r="A105" s="30"/>
    </row>
    <row r="106" spans="1:1" customFormat="1" x14ac:dyDescent="0.25">
      <c r="A106" s="30"/>
    </row>
    <row r="107" spans="1:1" customFormat="1" x14ac:dyDescent="0.25">
      <c r="A107" s="30"/>
    </row>
    <row r="108" spans="1:1" customFormat="1" x14ac:dyDescent="0.25">
      <c r="A108" s="30"/>
    </row>
    <row r="109" spans="1:1" customFormat="1" x14ac:dyDescent="0.25">
      <c r="A109" s="30"/>
    </row>
    <row r="110" spans="1:1" customFormat="1" x14ac:dyDescent="0.25">
      <c r="A110" s="30"/>
    </row>
    <row r="111" spans="1:1" customFormat="1" x14ac:dyDescent="0.25">
      <c r="A111" s="30"/>
    </row>
    <row r="112" spans="1:1" customFormat="1" x14ac:dyDescent="0.25">
      <c r="A112" s="30"/>
    </row>
    <row r="113" spans="1:1" customFormat="1" x14ac:dyDescent="0.25">
      <c r="A113" s="30"/>
    </row>
    <row r="114" spans="1:1" customFormat="1" x14ac:dyDescent="0.25">
      <c r="A114" s="30"/>
    </row>
    <row r="115" spans="1:1" customFormat="1" x14ac:dyDescent="0.25">
      <c r="A115" s="30"/>
    </row>
    <row r="116" spans="1:1" customFormat="1" x14ac:dyDescent="0.25">
      <c r="A116" s="30"/>
    </row>
    <row r="117" spans="1:1" customFormat="1" x14ac:dyDescent="0.25">
      <c r="A117" s="30"/>
    </row>
    <row r="118" spans="1:1" customFormat="1" x14ac:dyDescent="0.25">
      <c r="A118" s="30"/>
    </row>
    <row r="119" spans="1:1" customFormat="1" x14ac:dyDescent="0.25">
      <c r="A119" s="30"/>
    </row>
    <row r="120" spans="1:1" customFormat="1" x14ac:dyDescent="0.25">
      <c r="A120" s="30"/>
    </row>
    <row r="121" spans="1:1" customFormat="1" x14ac:dyDescent="0.25">
      <c r="A121" s="30"/>
    </row>
    <row r="122" spans="1:1" customFormat="1" x14ac:dyDescent="0.25">
      <c r="A122" s="30"/>
    </row>
    <row r="123" spans="1:1" customFormat="1" x14ac:dyDescent="0.25">
      <c r="A123" s="30"/>
    </row>
    <row r="124" spans="1:1" customFormat="1" x14ac:dyDescent="0.25">
      <c r="A124" s="30"/>
    </row>
    <row r="125" spans="1:1" customFormat="1" x14ac:dyDescent="0.25">
      <c r="A125" s="30"/>
    </row>
    <row r="126" spans="1:1" customFormat="1" x14ac:dyDescent="0.25">
      <c r="A126" s="30"/>
    </row>
    <row r="127" spans="1:1" customFormat="1" x14ac:dyDescent="0.25">
      <c r="A127" s="30"/>
    </row>
    <row r="128" spans="1:1" customFormat="1" x14ac:dyDescent="0.25">
      <c r="A128" s="30"/>
    </row>
    <row r="129" spans="1:1" customFormat="1" x14ac:dyDescent="0.25">
      <c r="A129" s="30"/>
    </row>
    <row r="130" spans="1:1" customFormat="1" x14ac:dyDescent="0.25">
      <c r="A130" s="30"/>
    </row>
    <row r="131" spans="1:1" customFormat="1" x14ac:dyDescent="0.25">
      <c r="A131" s="30"/>
    </row>
    <row r="132" spans="1:1" customFormat="1" x14ac:dyDescent="0.25">
      <c r="A132" s="30"/>
    </row>
    <row r="133" spans="1:1" customFormat="1" x14ac:dyDescent="0.25">
      <c r="A133" s="30"/>
    </row>
    <row r="134" spans="1:1" customFormat="1" x14ac:dyDescent="0.25">
      <c r="A134" s="30"/>
    </row>
    <row r="135" spans="1:1" customFormat="1" x14ac:dyDescent="0.25">
      <c r="A135" s="30"/>
    </row>
    <row r="136" spans="1:1" customFormat="1" x14ac:dyDescent="0.25">
      <c r="A136" s="30"/>
    </row>
    <row r="137" spans="1:1" customFormat="1" x14ac:dyDescent="0.25">
      <c r="A137" s="30"/>
    </row>
    <row r="138" spans="1:1" customFormat="1" x14ac:dyDescent="0.25">
      <c r="A138" s="30"/>
    </row>
    <row r="139" spans="1:1" customFormat="1" x14ac:dyDescent="0.25">
      <c r="A139" s="30"/>
    </row>
    <row r="140" spans="1:1" customFormat="1" x14ac:dyDescent="0.25">
      <c r="A140" s="30"/>
    </row>
    <row r="141" spans="1:1" customFormat="1" x14ac:dyDescent="0.25">
      <c r="A141" s="30"/>
    </row>
    <row r="142" spans="1:1" customFormat="1" x14ac:dyDescent="0.25">
      <c r="A142" s="30"/>
    </row>
    <row r="143" spans="1:1" customFormat="1" x14ac:dyDescent="0.25">
      <c r="A143" s="30"/>
    </row>
    <row r="144" spans="1:1" customFormat="1" x14ac:dyDescent="0.25">
      <c r="A144" s="30"/>
    </row>
    <row r="145" spans="1:1" customFormat="1" x14ac:dyDescent="0.25">
      <c r="A145" s="30"/>
    </row>
    <row r="146" spans="1:1" customFormat="1" x14ac:dyDescent="0.25">
      <c r="A146" s="30"/>
    </row>
    <row r="147" spans="1:1" customFormat="1" x14ac:dyDescent="0.25">
      <c r="A147" s="30"/>
    </row>
    <row r="148" spans="1:1" customFormat="1" x14ac:dyDescent="0.25">
      <c r="A148" s="30"/>
    </row>
    <row r="149" spans="1:1" customFormat="1" x14ac:dyDescent="0.25">
      <c r="A149" s="30"/>
    </row>
    <row r="150" spans="1:1" customFormat="1" x14ac:dyDescent="0.25">
      <c r="A150" s="30"/>
    </row>
    <row r="151" spans="1:1" customFormat="1" x14ac:dyDescent="0.25">
      <c r="A151" s="30"/>
    </row>
    <row r="152" spans="1:1" customFormat="1" x14ac:dyDescent="0.25">
      <c r="A152" s="30"/>
    </row>
    <row r="153" spans="1:1" customFormat="1" x14ac:dyDescent="0.25">
      <c r="A153" s="30"/>
    </row>
    <row r="154" spans="1:1" customFormat="1" x14ac:dyDescent="0.25">
      <c r="A154" s="30"/>
    </row>
    <row r="155" spans="1:1" customFormat="1" x14ac:dyDescent="0.25">
      <c r="A155" s="30"/>
    </row>
    <row r="156" spans="1:1" customFormat="1" x14ac:dyDescent="0.25">
      <c r="A156" s="30"/>
    </row>
    <row r="157" spans="1:1" customFormat="1" x14ac:dyDescent="0.25">
      <c r="A157" s="30"/>
    </row>
    <row r="158" spans="1:1" customFormat="1" x14ac:dyDescent="0.25">
      <c r="A158" s="30"/>
    </row>
    <row r="159" spans="1:1" customFormat="1" x14ac:dyDescent="0.25">
      <c r="A159" s="30"/>
    </row>
    <row r="160" spans="1:1" customFormat="1" x14ac:dyDescent="0.25">
      <c r="A160" s="30"/>
    </row>
    <row r="161" spans="1:14" customFormat="1" x14ac:dyDescent="0.25">
      <c r="A161" s="30"/>
    </row>
    <row r="162" spans="1:14" customFormat="1" x14ac:dyDescent="0.25">
      <c r="A162" s="30"/>
    </row>
    <row r="163" spans="1:14" customFormat="1" x14ac:dyDescent="0.25">
      <c r="A163" s="30"/>
    </row>
    <row r="164" spans="1:14" customFormat="1" x14ac:dyDescent="0.25">
      <c r="A164" s="30"/>
    </row>
    <row r="165" spans="1:14" customFormat="1" x14ac:dyDescent="0.25">
      <c r="A165" s="30"/>
    </row>
    <row r="166" spans="1:14" customFormat="1" x14ac:dyDescent="0.25">
      <c r="A166" s="30"/>
    </row>
    <row r="167" spans="1:14" customFormat="1" x14ac:dyDescent="0.25">
      <c r="A167" s="30"/>
    </row>
    <row r="168" spans="1:14" customFormat="1" x14ac:dyDescent="0.25">
      <c r="A168" s="30"/>
    </row>
    <row r="169" spans="1:14" customFormat="1" x14ac:dyDescent="0.25">
      <c r="A169" s="30"/>
    </row>
    <row r="170" spans="1:14" customFormat="1" x14ac:dyDescent="0.25">
      <c r="A170" s="30"/>
    </row>
    <row r="171" spans="1:14" customFormat="1" x14ac:dyDescent="0.25">
      <c r="A171" s="30"/>
    </row>
    <row r="172" spans="1:14" customFormat="1" x14ac:dyDescent="0.25">
      <c r="A172" s="30"/>
      <c r="J172" s="3"/>
      <c r="K172" s="3"/>
      <c r="L172" s="3"/>
      <c r="M172" s="3"/>
      <c r="N172" s="3"/>
    </row>
  </sheetData>
  <mergeCells count="15">
    <mergeCell ref="B20:G35"/>
    <mergeCell ref="M1:N1"/>
    <mergeCell ref="J2:N6"/>
    <mergeCell ref="J9:J32"/>
    <mergeCell ref="B8:B11"/>
    <mergeCell ref="F8:F11"/>
    <mergeCell ref="G8:G11"/>
    <mergeCell ref="F13:F17"/>
    <mergeCell ref="G13:G17"/>
    <mergeCell ref="B13:B17"/>
    <mergeCell ref="C3:F3"/>
    <mergeCell ref="C4:F4"/>
    <mergeCell ref="C5:F5"/>
    <mergeCell ref="F1:H1"/>
    <mergeCell ref="B1:E1"/>
  </mergeCells>
  <hyperlinks>
    <hyperlink ref="F1:H1" location="'Spese mensili'!A1" tooltip="Selezionare per passare al foglio di lavoro Spese mensili" display="Monthly Expenses" xr:uid="{5C8A0561-64C9-4FB8-8073-365441A7EF52}"/>
  </hyperlinks>
  <pageMargins left="0.7" right="0.7" top="0.75" bottom="0.75" header="0.3" footer="0.3"/>
  <pageSetup paperSize="9" fitToWidth="0" fitToHeight="0" orientation="portrait"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G351"/>
  <sheetViews>
    <sheetView showGridLines="0" zoomScaleNormal="100" workbookViewId="0">
      <pane ySplit="2" topLeftCell="A3" activePane="bottomLeft" state="frozen"/>
      <selection pane="bottomLeft"/>
    </sheetView>
  </sheetViews>
  <sheetFormatPr defaultRowHeight="13.5" x14ac:dyDescent="0.25"/>
  <cols>
    <col min="1" max="1" width="2.625" style="29" customWidth="1"/>
    <col min="2" max="2" width="26.75" customWidth="1"/>
    <col min="3" max="3" width="21.625" customWidth="1"/>
    <col min="4" max="4" width="16.25" customWidth="1"/>
    <col min="5" max="6" width="13.25" customWidth="1"/>
    <col min="7" max="7" width="22.5" customWidth="1"/>
    <col min="8" max="8" width="2.625" customWidth="1"/>
  </cols>
  <sheetData>
    <row r="1" spans="1:7" ht="46.5" customHeight="1" x14ac:dyDescent="0.25">
      <c r="A1" s="30" t="s">
        <v>58</v>
      </c>
      <c r="B1" s="67" t="s">
        <v>34</v>
      </c>
      <c r="C1" s="67"/>
      <c r="D1" s="67"/>
      <c r="E1" s="67"/>
      <c r="F1" s="68" t="s">
        <v>119</v>
      </c>
      <c r="G1" s="68"/>
    </row>
    <row r="2" spans="1:7" ht="25.5" customHeight="1" x14ac:dyDescent="0.25">
      <c r="A2" s="29" t="s">
        <v>59</v>
      </c>
      <c r="B2" s="2" t="s">
        <v>60</v>
      </c>
      <c r="C2" s="2" t="s">
        <v>40</v>
      </c>
      <c r="D2" s="2" t="s">
        <v>117</v>
      </c>
      <c r="E2" s="2" t="s">
        <v>118</v>
      </c>
      <c r="F2" s="2" t="s">
        <v>22</v>
      </c>
      <c r="G2" s="2" t="s">
        <v>120</v>
      </c>
    </row>
    <row r="3" spans="1:7" ht="16.5" customHeight="1" x14ac:dyDescent="0.25">
      <c r="B3" t="s">
        <v>61</v>
      </c>
      <c r="C3" t="s">
        <v>41</v>
      </c>
      <c r="D3" s="42">
        <v>40</v>
      </c>
      <c r="E3" s="42">
        <v>40</v>
      </c>
      <c r="F3" s="42">
        <f>BudgetDetails[[#This Row],[Costo previsto]]-BudgetDetails[[#This Row],[Costo effettivo]]</f>
        <v>0</v>
      </c>
      <c r="G3" s="42">
        <f>BudgetDetails[[#This Row],[Costo effettivo]]</f>
        <v>40</v>
      </c>
    </row>
    <row r="4" spans="1:7" ht="16.5" customHeight="1" x14ac:dyDescent="0.25">
      <c r="B4" t="s">
        <v>62</v>
      </c>
      <c r="C4" t="s">
        <v>41</v>
      </c>
      <c r="D4" s="42"/>
      <c r="E4" s="42"/>
      <c r="F4" s="42">
        <f>BudgetDetails[[#This Row],[Costo previsto]]-BudgetDetails[[#This Row],[Costo effettivo]]</f>
        <v>0</v>
      </c>
      <c r="G4" s="42">
        <f>BudgetDetails[[#This Row],[Costo effettivo]]</f>
        <v>0</v>
      </c>
    </row>
    <row r="5" spans="1:7" ht="16.5" customHeight="1" x14ac:dyDescent="0.25">
      <c r="B5" t="s">
        <v>63</v>
      </c>
      <c r="C5" t="s">
        <v>41</v>
      </c>
      <c r="D5" s="42"/>
      <c r="E5" s="42"/>
      <c r="F5" s="42">
        <f>BudgetDetails[[#This Row],[Costo previsto]]-BudgetDetails[[#This Row],[Costo effettivo]]</f>
        <v>0</v>
      </c>
      <c r="G5" s="42">
        <f>BudgetDetails[[#This Row],[Costo effettivo]]</f>
        <v>0</v>
      </c>
    </row>
    <row r="6" spans="1:7" ht="16.5" customHeight="1" x14ac:dyDescent="0.25">
      <c r="B6" t="s">
        <v>64</v>
      </c>
      <c r="C6" t="s">
        <v>41</v>
      </c>
      <c r="D6" s="42">
        <v>100</v>
      </c>
      <c r="E6" s="42">
        <v>100</v>
      </c>
      <c r="F6" s="42">
        <f>BudgetDetails[[#This Row],[Costo previsto]]-BudgetDetails[[#This Row],[Costo effettivo]]</f>
        <v>0</v>
      </c>
      <c r="G6" s="42">
        <f>BudgetDetails[[#This Row],[Costo effettivo]]</f>
        <v>100</v>
      </c>
    </row>
    <row r="7" spans="1:7" ht="16.5" customHeight="1" x14ac:dyDescent="0.25">
      <c r="B7" t="s">
        <v>65</v>
      </c>
      <c r="C7" t="s">
        <v>42</v>
      </c>
      <c r="D7" s="42">
        <v>50</v>
      </c>
      <c r="E7" s="42">
        <v>40</v>
      </c>
      <c r="F7" s="42">
        <f>BudgetDetails[[#This Row],[Costo previsto]]-BudgetDetails[[#This Row],[Costo effettivo]]</f>
        <v>10</v>
      </c>
      <c r="G7" s="42">
        <f>BudgetDetails[[#This Row],[Costo effettivo]]</f>
        <v>40</v>
      </c>
    </row>
    <row r="8" spans="1:7" ht="16.5" customHeight="1" x14ac:dyDescent="0.25">
      <c r="B8" t="s">
        <v>66</v>
      </c>
      <c r="C8" t="s">
        <v>42</v>
      </c>
      <c r="D8" s="42">
        <v>200</v>
      </c>
      <c r="E8" s="42">
        <v>150</v>
      </c>
      <c r="F8" s="42">
        <f>BudgetDetails[[#This Row],[Costo previsto]]-BudgetDetails[[#This Row],[Costo effettivo]]</f>
        <v>50</v>
      </c>
      <c r="G8" s="42">
        <f>BudgetDetails[[#This Row],[Costo effettivo]]</f>
        <v>150</v>
      </c>
    </row>
    <row r="9" spans="1:7" ht="16.5" customHeight="1" x14ac:dyDescent="0.25">
      <c r="B9" t="s">
        <v>67</v>
      </c>
      <c r="C9" t="s">
        <v>42</v>
      </c>
      <c r="D9" s="42">
        <v>50</v>
      </c>
      <c r="E9" s="42">
        <v>28</v>
      </c>
      <c r="F9" s="42">
        <f>BudgetDetails[[#This Row],[Costo previsto]]-BudgetDetails[[#This Row],[Costo effettivo]]</f>
        <v>22</v>
      </c>
      <c r="G9" s="42">
        <f>BudgetDetails[[#This Row],[Costo effettivo]]</f>
        <v>28</v>
      </c>
    </row>
    <row r="10" spans="1:7" ht="16.5" customHeight="1" x14ac:dyDescent="0.25">
      <c r="B10" t="s">
        <v>68</v>
      </c>
      <c r="C10" t="s">
        <v>42</v>
      </c>
      <c r="D10" s="42">
        <v>50</v>
      </c>
      <c r="E10" s="42">
        <v>30</v>
      </c>
      <c r="F10" s="42">
        <f>BudgetDetails[[#This Row],[Costo previsto]]-BudgetDetails[[#This Row],[Costo effettivo]]</f>
        <v>20</v>
      </c>
      <c r="G10" s="42">
        <f>BudgetDetails[[#This Row],[Costo effettivo]]</f>
        <v>30</v>
      </c>
    </row>
    <row r="11" spans="1:7" ht="16.5" customHeight="1" x14ac:dyDescent="0.25">
      <c r="B11" t="s">
        <v>69</v>
      </c>
      <c r="C11" t="s">
        <v>42</v>
      </c>
      <c r="D11" s="42">
        <v>0</v>
      </c>
      <c r="E11" s="42">
        <v>40</v>
      </c>
      <c r="F11" s="42">
        <f>BudgetDetails[[#This Row],[Costo previsto]]-BudgetDetails[[#This Row],[Costo effettivo]]</f>
        <v>-40</v>
      </c>
      <c r="G11" s="42">
        <f>BudgetDetails[[#This Row],[Costo effettivo]]</f>
        <v>40</v>
      </c>
    </row>
    <row r="12" spans="1:7" ht="16.5" customHeight="1" x14ac:dyDescent="0.25">
      <c r="B12" t="s">
        <v>70</v>
      </c>
      <c r="C12" t="s">
        <v>42</v>
      </c>
      <c r="D12" s="42">
        <v>20</v>
      </c>
      <c r="E12" s="42">
        <v>50</v>
      </c>
      <c r="F12" s="42">
        <f>BudgetDetails[[#This Row],[Costo previsto]]-BudgetDetails[[#This Row],[Costo effettivo]]</f>
        <v>-30</v>
      </c>
      <c r="G12" s="42">
        <f>BudgetDetails[[#This Row],[Costo effettivo]]</f>
        <v>50</v>
      </c>
    </row>
    <row r="13" spans="1:7" ht="16.5" customHeight="1" x14ac:dyDescent="0.25">
      <c r="B13" t="s">
        <v>71</v>
      </c>
      <c r="C13" t="s">
        <v>42</v>
      </c>
      <c r="D13" s="42">
        <v>30</v>
      </c>
      <c r="E13" s="42">
        <v>20</v>
      </c>
      <c r="F13" s="42">
        <f>BudgetDetails[[#This Row],[Costo previsto]]-BudgetDetails[[#This Row],[Costo effettivo]]</f>
        <v>10</v>
      </c>
      <c r="G13" s="42">
        <f>BudgetDetails[[#This Row],[Costo effettivo]]</f>
        <v>20</v>
      </c>
    </row>
    <row r="14" spans="1:7" ht="16.5" customHeight="1" x14ac:dyDescent="0.25">
      <c r="B14" t="s">
        <v>72</v>
      </c>
      <c r="C14" t="s">
        <v>43</v>
      </c>
      <c r="D14" s="42">
        <v>1000</v>
      </c>
      <c r="E14" s="42">
        <v>1200</v>
      </c>
      <c r="F14" s="42">
        <f>BudgetDetails[[#This Row],[Costo previsto]]-BudgetDetails[[#This Row],[Costo effettivo]]</f>
        <v>-200</v>
      </c>
      <c r="G14" s="42">
        <f>BudgetDetails[[#This Row],[Costo effettivo]]</f>
        <v>1200</v>
      </c>
    </row>
    <row r="15" spans="1:7" ht="16.5" customHeight="1" x14ac:dyDescent="0.25">
      <c r="B15" t="s">
        <v>73</v>
      </c>
      <c r="C15" t="s">
        <v>43</v>
      </c>
      <c r="D15" s="42">
        <v>100</v>
      </c>
      <c r="E15" s="42">
        <v>120</v>
      </c>
      <c r="F15" s="42">
        <f>BudgetDetails[[#This Row],[Costo previsto]]-BudgetDetails[[#This Row],[Costo effettivo]]</f>
        <v>-20</v>
      </c>
      <c r="G15" s="42">
        <f>BudgetDetails[[#This Row],[Costo effettivo]]</f>
        <v>120</v>
      </c>
    </row>
    <row r="16" spans="1:7" ht="16.5" customHeight="1" x14ac:dyDescent="0.25">
      <c r="B16" t="s">
        <v>74</v>
      </c>
      <c r="C16" t="s">
        <v>44</v>
      </c>
      <c r="D16" s="42">
        <v>75</v>
      </c>
      <c r="E16" s="42">
        <v>100</v>
      </c>
      <c r="F16" s="42">
        <f>BudgetDetails[[#This Row],[Costo previsto]]-BudgetDetails[[#This Row],[Costo effettivo]]</f>
        <v>-25</v>
      </c>
      <c r="G16" s="42">
        <f>BudgetDetails[[#This Row],[Costo effettivo]]</f>
        <v>100</v>
      </c>
    </row>
    <row r="17" spans="2:7" ht="16.5" customHeight="1" x14ac:dyDescent="0.25">
      <c r="B17" t="s">
        <v>75</v>
      </c>
      <c r="C17" t="s">
        <v>44</v>
      </c>
      <c r="D17" s="42">
        <v>25</v>
      </c>
      <c r="E17" s="42">
        <v>25</v>
      </c>
      <c r="F17" s="42">
        <f>BudgetDetails[[#This Row],[Costo previsto]]-BudgetDetails[[#This Row],[Costo effettivo]]</f>
        <v>0</v>
      </c>
      <c r="G17" s="42">
        <f>BudgetDetails[[#This Row],[Costo effettivo]]</f>
        <v>25</v>
      </c>
    </row>
    <row r="18" spans="2:7" ht="16.5" customHeight="1" x14ac:dyDescent="0.25">
      <c r="B18" t="s">
        <v>76</v>
      </c>
      <c r="C18" t="s">
        <v>44</v>
      </c>
      <c r="D18" s="42"/>
      <c r="E18" s="42"/>
      <c r="F18" s="42">
        <f>BudgetDetails[[#This Row],[Costo previsto]]-BudgetDetails[[#This Row],[Costo effettivo]]</f>
        <v>0</v>
      </c>
      <c r="G18" s="42">
        <f>BudgetDetails[[#This Row],[Costo effettivo]]</f>
        <v>0</v>
      </c>
    </row>
    <row r="19" spans="2:7" ht="16.5" customHeight="1" x14ac:dyDescent="0.25">
      <c r="B19" t="s">
        <v>77</v>
      </c>
      <c r="C19" t="s">
        <v>44</v>
      </c>
      <c r="D19" s="42"/>
      <c r="E19" s="42"/>
      <c r="F19" s="42">
        <f>BudgetDetails[[#This Row],[Costo previsto]]-BudgetDetails[[#This Row],[Costo effettivo]]</f>
        <v>0</v>
      </c>
      <c r="G19" s="42">
        <f>BudgetDetails[[#This Row],[Costo effettivo]]</f>
        <v>0</v>
      </c>
    </row>
    <row r="20" spans="2:7" ht="16.5" customHeight="1" x14ac:dyDescent="0.25">
      <c r="B20" t="s">
        <v>78</v>
      </c>
      <c r="C20" t="s">
        <v>45</v>
      </c>
      <c r="D20" s="42">
        <v>100</v>
      </c>
      <c r="E20" s="42">
        <v>100</v>
      </c>
      <c r="F20" s="42">
        <f>BudgetDetails[[#This Row],[Costo previsto]]-BudgetDetails[[#This Row],[Costo effettivo]]</f>
        <v>0</v>
      </c>
      <c r="G20" s="42">
        <f>BudgetDetails[[#This Row],[Costo effettivo]]</f>
        <v>100</v>
      </c>
    </row>
    <row r="21" spans="2:7" ht="16.5" customHeight="1" x14ac:dyDescent="0.25">
      <c r="B21" t="s">
        <v>79</v>
      </c>
      <c r="C21" t="s">
        <v>45</v>
      </c>
      <c r="D21" s="42">
        <v>45</v>
      </c>
      <c r="E21" s="42">
        <v>50</v>
      </c>
      <c r="F21" s="42">
        <f>BudgetDetails[[#This Row],[Costo previsto]]-BudgetDetails[[#This Row],[Costo effettivo]]</f>
        <v>-5</v>
      </c>
      <c r="G21" s="42">
        <f>BudgetDetails[[#This Row],[Costo effettivo]]</f>
        <v>50</v>
      </c>
    </row>
    <row r="22" spans="2:7" ht="16.5" customHeight="1" x14ac:dyDescent="0.25">
      <c r="B22" t="s">
        <v>80</v>
      </c>
      <c r="C22" t="s">
        <v>45</v>
      </c>
      <c r="D22" s="42">
        <v>300</v>
      </c>
      <c r="E22" s="42">
        <v>400</v>
      </c>
      <c r="F22" s="42">
        <f>BudgetDetails[[#This Row],[Costo previsto]]-BudgetDetails[[#This Row],[Costo effettivo]]</f>
        <v>-100</v>
      </c>
      <c r="G22" s="42">
        <f>BudgetDetails[[#This Row],[Costo effettivo]]</f>
        <v>400</v>
      </c>
    </row>
    <row r="23" spans="2:7" ht="16.5" customHeight="1" x14ac:dyDescent="0.25">
      <c r="B23" t="s">
        <v>81</v>
      </c>
      <c r="C23" t="s">
        <v>45</v>
      </c>
      <c r="D23" s="42">
        <v>200</v>
      </c>
      <c r="E23" s="42"/>
      <c r="F23" s="42">
        <f>BudgetDetails[[#This Row],[Costo previsto]]-BudgetDetails[[#This Row],[Costo effettivo]]</f>
        <v>200</v>
      </c>
      <c r="G23" s="42">
        <f>BudgetDetails[[#This Row],[Costo effettivo]]</f>
        <v>0</v>
      </c>
    </row>
    <row r="24" spans="2:7" ht="16.5" customHeight="1" x14ac:dyDescent="0.25">
      <c r="B24" t="s">
        <v>82</v>
      </c>
      <c r="C24" t="s">
        <v>45</v>
      </c>
      <c r="D24" s="42">
        <v>200</v>
      </c>
      <c r="E24" s="42">
        <v>150</v>
      </c>
      <c r="F24" s="42">
        <f>BudgetDetails[[#This Row],[Costo previsto]]-BudgetDetails[[#This Row],[Costo effettivo]]</f>
        <v>50</v>
      </c>
      <c r="G24" s="42">
        <f>BudgetDetails[[#This Row],[Costo effettivo]]</f>
        <v>150</v>
      </c>
    </row>
    <row r="25" spans="2:7" ht="16.5" customHeight="1" x14ac:dyDescent="0.25">
      <c r="B25" t="s">
        <v>83</v>
      </c>
      <c r="C25" t="s">
        <v>45</v>
      </c>
      <c r="D25" s="42">
        <v>1700</v>
      </c>
      <c r="E25" s="42">
        <v>1700</v>
      </c>
      <c r="F25" s="42">
        <f>BudgetDetails[[#This Row],[Costo previsto]]-BudgetDetails[[#This Row],[Costo effettivo]]</f>
        <v>0</v>
      </c>
      <c r="G25" s="42">
        <f>BudgetDetails[[#This Row],[Costo effettivo]]</f>
        <v>1700</v>
      </c>
    </row>
    <row r="26" spans="2:7" ht="16.5" customHeight="1" x14ac:dyDescent="0.25">
      <c r="B26" t="s">
        <v>84</v>
      </c>
      <c r="C26" t="s">
        <v>45</v>
      </c>
      <c r="D26" s="42"/>
      <c r="E26" s="42"/>
      <c r="F26" s="42">
        <f>BudgetDetails[[#This Row],[Costo previsto]]-BudgetDetails[[#This Row],[Costo effettivo]]</f>
        <v>0</v>
      </c>
      <c r="G26" s="42">
        <f>BudgetDetails[[#This Row],[Costo effettivo]]</f>
        <v>0</v>
      </c>
    </row>
    <row r="27" spans="2:7" ht="16.5" customHeight="1" x14ac:dyDescent="0.25">
      <c r="B27" t="s">
        <v>85</v>
      </c>
      <c r="C27" t="s">
        <v>45</v>
      </c>
      <c r="D27" s="42">
        <v>100</v>
      </c>
      <c r="E27" s="42">
        <v>100</v>
      </c>
      <c r="F27" s="42">
        <f>BudgetDetails[[#This Row],[Costo previsto]]-BudgetDetails[[#This Row],[Costo effettivo]]</f>
        <v>0</v>
      </c>
      <c r="G27" s="42">
        <f>BudgetDetails[[#This Row],[Costo effettivo]]</f>
        <v>100</v>
      </c>
    </row>
    <row r="28" spans="2:7" ht="16.5" customHeight="1" x14ac:dyDescent="0.25">
      <c r="B28" t="s">
        <v>86</v>
      </c>
      <c r="C28" t="s">
        <v>45</v>
      </c>
      <c r="D28" s="42">
        <v>60</v>
      </c>
      <c r="E28" s="42">
        <v>60</v>
      </c>
      <c r="F28" s="42">
        <f>BudgetDetails[[#This Row],[Costo previsto]]-BudgetDetails[[#This Row],[Costo effettivo]]</f>
        <v>0</v>
      </c>
      <c r="G28" s="42">
        <f>BudgetDetails[[#This Row],[Costo effettivo]]</f>
        <v>60</v>
      </c>
    </row>
    <row r="29" spans="2:7" ht="16.5" customHeight="1" x14ac:dyDescent="0.25">
      <c r="B29" t="s">
        <v>87</v>
      </c>
      <c r="C29" t="s">
        <v>45</v>
      </c>
      <c r="D29" s="42">
        <v>35</v>
      </c>
      <c r="E29" s="42">
        <v>39</v>
      </c>
      <c r="F29" s="42">
        <f>BudgetDetails[[#This Row],[Costo previsto]]-BudgetDetails[[#This Row],[Costo effettivo]]</f>
        <v>-4</v>
      </c>
      <c r="G29" s="42">
        <f>BudgetDetails[[#This Row],[Costo effettivo]]</f>
        <v>39</v>
      </c>
    </row>
    <row r="30" spans="2:7" ht="16.5" customHeight="1" x14ac:dyDescent="0.25">
      <c r="B30" t="s">
        <v>88</v>
      </c>
      <c r="C30" t="s">
        <v>45</v>
      </c>
      <c r="D30" s="42">
        <v>40</v>
      </c>
      <c r="E30" s="42">
        <v>55</v>
      </c>
      <c r="F30" s="42">
        <f>BudgetDetails[[#This Row],[Costo previsto]]-BudgetDetails[[#This Row],[Costo effettivo]]</f>
        <v>-15</v>
      </c>
      <c r="G30" s="42">
        <f>BudgetDetails[[#This Row],[Costo effettivo]]</f>
        <v>55</v>
      </c>
    </row>
    <row r="31" spans="2:7" ht="16.5" customHeight="1" x14ac:dyDescent="0.25">
      <c r="B31" t="s">
        <v>89</v>
      </c>
      <c r="C31" t="s">
        <v>45</v>
      </c>
      <c r="D31" s="42">
        <v>25</v>
      </c>
      <c r="E31" s="42">
        <v>22</v>
      </c>
      <c r="F31" s="42">
        <f>BudgetDetails[[#This Row],[Costo previsto]]-BudgetDetails[[#This Row],[Costo effettivo]]</f>
        <v>3</v>
      </c>
      <c r="G31" s="42">
        <f>BudgetDetails[[#This Row],[Costo effettivo]]</f>
        <v>22</v>
      </c>
    </row>
    <row r="32" spans="2:7" ht="16.5" customHeight="1" x14ac:dyDescent="0.25">
      <c r="B32" t="s">
        <v>90</v>
      </c>
      <c r="C32" t="s">
        <v>45</v>
      </c>
      <c r="D32" s="42">
        <v>25</v>
      </c>
      <c r="E32" s="42">
        <v>26</v>
      </c>
      <c r="F32" s="42">
        <f>BudgetDetails[[#This Row],[Costo previsto]]-BudgetDetails[[#This Row],[Costo effettivo]]</f>
        <v>-1</v>
      </c>
      <c r="G32" s="42">
        <f>BudgetDetails[[#This Row],[Costo effettivo]]</f>
        <v>26</v>
      </c>
    </row>
    <row r="33" spans="2:7" ht="16.5" customHeight="1" x14ac:dyDescent="0.25">
      <c r="B33" t="s">
        <v>91</v>
      </c>
      <c r="C33" t="s">
        <v>46</v>
      </c>
      <c r="D33" s="42">
        <v>400</v>
      </c>
      <c r="E33" s="42">
        <v>400</v>
      </c>
      <c r="F33" s="42">
        <f>BudgetDetails[[#This Row],[Costo previsto]]-BudgetDetails[[#This Row],[Costo effettivo]]</f>
        <v>0</v>
      </c>
      <c r="G33" s="42">
        <f>BudgetDetails[[#This Row],[Costo effettivo]]</f>
        <v>400</v>
      </c>
    </row>
    <row r="34" spans="2:7" ht="16.5" customHeight="1" x14ac:dyDescent="0.25">
      <c r="B34" t="s">
        <v>92</v>
      </c>
      <c r="C34" t="s">
        <v>46</v>
      </c>
      <c r="D34" s="42">
        <v>400</v>
      </c>
      <c r="E34" s="42">
        <v>400</v>
      </c>
      <c r="F34" s="42">
        <f>BudgetDetails[[#This Row],[Costo previsto]]-BudgetDetails[[#This Row],[Costo effettivo]]</f>
        <v>0</v>
      </c>
      <c r="G34" s="42">
        <f>BudgetDetails[[#This Row],[Costo effettivo]]</f>
        <v>400</v>
      </c>
    </row>
    <row r="35" spans="2:7" ht="16.5" customHeight="1" x14ac:dyDescent="0.25">
      <c r="B35" t="s">
        <v>93</v>
      </c>
      <c r="C35" t="s">
        <v>46</v>
      </c>
      <c r="D35" s="42">
        <v>100</v>
      </c>
      <c r="E35" s="42">
        <v>100</v>
      </c>
      <c r="F35" s="42">
        <f>BudgetDetails[[#This Row],[Costo previsto]]-BudgetDetails[[#This Row],[Costo effettivo]]</f>
        <v>0</v>
      </c>
      <c r="G35" s="42">
        <f>BudgetDetails[[#This Row],[Costo effettivo]]</f>
        <v>100</v>
      </c>
    </row>
    <row r="36" spans="2:7" ht="16.5" customHeight="1" x14ac:dyDescent="0.25">
      <c r="B36" t="s">
        <v>94</v>
      </c>
      <c r="C36" t="s">
        <v>47</v>
      </c>
      <c r="D36" s="42">
        <v>200</v>
      </c>
      <c r="E36" s="42">
        <v>200</v>
      </c>
      <c r="F36" s="42">
        <f>BudgetDetails[[#This Row],[Costo previsto]]-BudgetDetails[[#This Row],[Costo effettivo]]</f>
        <v>0</v>
      </c>
      <c r="G36" s="42">
        <f>BudgetDetails[[#This Row],[Costo effettivo]]</f>
        <v>200</v>
      </c>
    </row>
    <row r="37" spans="2:7" ht="16.5" customHeight="1" x14ac:dyDescent="0.25">
      <c r="B37" t="s">
        <v>95</v>
      </c>
      <c r="C37" t="s">
        <v>47</v>
      </c>
      <c r="D37" s="42"/>
      <c r="E37" s="42"/>
      <c r="F37" s="42">
        <f>BudgetDetails[[#This Row],[Costo previsto]]-BudgetDetails[[#This Row],[Costo effettivo]]</f>
        <v>0</v>
      </c>
      <c r="G37" s="42">
        <f>BudgetDetails[[#This Row],[Costo effettivo]]</f>
        <v>0</v>
      </c>
    </row>
    <row r="38" spans="2:7" ht="16.5" customHeight="1" x14ac:dyDescent="0.25">
      <c r="B38" t="s">
        <v>96</v>
      </c>
      <c r="C38" t="s">
        <v>47</v>
      </c>
      <c r="D38" s="42"/>
      <c r="E38" s="42"/>
      <c r="F38" s="42">
        <f>BudgetDetails[[#This Row],[Costo previsto]]-BudgetDetails[[#This Row],[Costo effettivo]]</f>
        <v>0</v>
      </c>
      <c r="G38" s="42">
        <f>BudgetDetails[[#This Row],[Costo effettivo]]</f>
        <v>0</v>
      </c>
    </row>
    <row r="39" spans="2:7" ht="16.5" customHeight="1" x14ac:dyDescent="0.25">
      <c r="B39" t="s">
        <v>97</v>
      </c>
      <c r="C39" t="s">
        <v>47</v>
      </c>
      <c r="D39" s="42"/>
      <c r="E39" s="42"/>
      <c r="F39" s="42">
        <f>BudgetDetails[[#This Row],[Costo previsto]]-BudgetDetails[[#This Row],[Costo effettivo]]</f>
        <v>0</v>
      </c>
      <c r="G39" s="42">
        <f>BudgetDetails[[#This Row],[Costo effettivo]]</f>
        <v>0</v>
      </c>
    </row>
    <row r="40" spans="2:7" ht="16.5" customHeight="1" x14ac:dyDescent="0.25">
      <c r="B40" t="s">
        <v>98</v>
      </c>
      <c r="C40" t="s">
        <v>47</v>
      </c>
      <c r="D40" s="42"/>
      <c r="E40" s="42"/>
      <c r="F40" s="42">
        <f>BudgetDetails[[#This Row],[Costo previsto]]-BudgetDetails[[#This Row],[Costo effettivo]]</f>
        <v>0</v>
      </c>
      <c r="G40" s="42">
        <f>BudgetDetails[[#This Row],[Costo effettivo]]</f>
        <v>0</v>
      </c>
    </row>
    <row r="41" spans="2:7" ht="16.5" customHeight="1" x14ac:dyDescent="0.25">
      <c r="B41" t="s">
        <v>99</v>
      </c>
      <c r="C41" t="s">
        <v>48</v>
      </c>
      <c r="D41" s="42">
        <v>150</v>
      </c>
      <c r="E41" s="42">
        <v>140</v>
      </c>
      <c r="F41" s="42">
        <f>BudgetDetails[[#This Row],[Costo previsto]]-BudgetDetails[[#This Row],[Costo effettivo]]</f>
        <v>10</v>
      </c>
      <c r="G41" s="42">
        <f>BudgetDetails[[#This Row],[Costo effettivo]]</f>
        <v>140</v>
      </c>
    </row>
    <row r="42" spans="2:7" ht="16.5" customHeight="1" x14ac:dyDescent="0.25">
      <c r="B42" t="s">
        <v>100</v>
      </c>
      <c r="C42" t="s">
        <v>48</v>
      </c>
      <c r="D42" s="42"/>
      <c r="E42" s="42"/>
      <c r="F42" s="42">
        <f>BudgetDetails[[#This Row],[Costo previsto]]-BudgetDetails[[#This Row],[Costo effettivo]]</f>
        <v>0</v>
      </c>
      <c r="G42" s="42">
        <f>BudgetDetails[[#This Row],[Costo effettivo]]</f>
        <v>0</v>
      </c>
    </row>
    <row r="43" spans="2:7" ht="16.5" customHeight="1" x14ac:dyDescent="0.25">
      <c r="B43" t="s">
        <v>101</v>
      </c>
      <c r="C43" t="s">
        <v>48</v>
      </c>
      <c r="D43" s="42"/>
      <c r="E43" s="42"/>
      <c r="F43" s="42">
        <f>BudgetDetails[[#This Row],[Costo previsto]]-BudgetDetails[[#This Row],[Costo effettivo]]</f>
        <v>0</v>
      </c>
      <c r="G43" s="42">
        <f>BudgetDetails[[#This Row],[Costo effettivo]]</f>
        <v>0</v>
      </c>
    </row>
    <row r="44" spans="2:7" ht="16.5" customHeight="1" x14ac:dyDescent="0.25">
      <c r="B44" t="s">
        <v>102</v>
      </c>
      <c r="C44" t="s">
        <v>48</v>
      </c>
      <c r="D44" s="42"/>
      <c r="E44" s="42"/>
      <c r="F44" s="42">
        <f>BudgetDetails[[#This Row],[Costo previsto]]-BudgetDetails[[#This Row],[Costo effettivo]]</f>
        <v>0</v>
      </c>
      <c r="G44" s="42">
        <f>BudgetDetails[[#This Row],[Costo effettivo]]</f>
        <v>0</v>
      </c>
    </row>
    <row r="45" spans="2:7" ht="16.5" customHeight="1" x14ac:dyDescent="0.25">
      <c r="B45" t="s">
        <v>62</v>
      </c>
      <c r="C45" t="s">
        <v>48</v>
      </c>
      <c r="D45" s="42"/>
      <c r="E45" s="42"/>
      <c r="F45" s="42">
        <f>BudgetDetails[[#This Row],[Costo previsto]]-BudgetDetails[[#This Row],[Costo effettivo]]</f>
        <v>0</v>
      </c>
      <c r="G45" s="42">
        <f>BudgetDetails[[#This Row],[Costo effettivo]]</f>
        <v>0</v>
      </c>
    </row>
    <row r="46" spans="2:7" ht="16.5" customHeight="1" x14ac:dyDescent="0.25">
      <c r="B46" t="s">
        <v>43</v>
      </c>
      <c r="C46" t="s">
        <v>49</v>
      </c>
      <c r="D46" s="42">
        <v>150</v>
      </c>
      <c r="E46" s="42">
        <v>75</v>
      </c>
      <c r="F46" s="42">
        <f>BudgetDetails[[#This Row],[Costo previsto]]-BudgetDetails[[#This Row],[Costo effettivo]]</f>
        <v>75</v>
      </c>
      <c r="G46" s="42">
        <f>BudgetDetails[[#This Row],[Costo effettivo]]</f>
        <v>75</v>
      </c>
    </row>
    <row r="47" spans="2:7" ht="16.5" customHeight="1" x14ac:dyDescent="0.25">
      <c r="B47" t="s">
        <v>103</v>
      </c>
      <c r="C47" t="s">
        <v>49</v>
      </c>
      <c r="D47" s="42">
        <v>20</v>
      </c>
      <c r="E47" s="42">
        <v>25</v>
      </c>
      <c r="F47" s="42">
        <f>BudgetDetails[[#This Row],[Costo previsto]]-BudgetDetails[[#This Row],[Costo effettivo]]</f>
        <v>-5</v>
      </c>
      <c r="G47" s="42">
        <f>BudgetDetails[[#This Row],[Costo effettivo]]</f>
        <v>25</v>
      </c>
    </row>
    <row r="48" spans="2:7" ht="16.5" customHeight="1" x14ac:dyDescent="0.25">
      <c r="B48" t="s">
        <v>104</v>
      </c>
      <c r="C48" t="s">
        <v>49</v>
      </c>
      <c r="D48" s="42"/>
      <c r="E48" s="42"/>
      <c r="F48" s="42">
        <f>BudgetDetails[[#This Row],[Costo previsto]]-BudgetDetails[[#This Row],[Costo effettivo]]</f>
        <v>0</v>
      </c>
      <c r="G48" s="42">
        <f>BudgetDetails[[#This Row],[Costo effettivo]]</f>
        <v>0</v>
      </c>
    </row>
    <row r="49" spans="2:7" ht="16.5" customHeight="1" x14ac:dyDescent="0.25">
      <c r="B49" t="s">
        <v>105</v>
      </c>
      <c r="C49" t="s">
        <v>49</v>
      </c>
      <c r="D49" s="42"/>
      <c r="E49" s="42"/>
      <c r="F49" s="42">
        <f>BudgetDetails[[#This Row],[Costo previsto]]-BudgetDetails[[#This Row],[Costo effettivo]]</f>
        <v>0</v>
      </c>
      <c r="G49" s="42">
        <f>BudgetDetails[[#This Row],[Costo effettivo]]</f>
        <v>0</v>
      </c>
    </row>
    <row r="50" spans="2:7" ht="16.5" customHeight="1" x14ac:dyDescent="0.25">
      <c r="B50" t="s">
        <v>106</v>
      </c>
      <c r="C50" t="s">
        <v>50</v>
      </c>
      <c r="D50" s="42">
        <v>200</v>
      </c>
      <c r="E50" s="42">
        <v>200</v>
      </c>
      <c r="F50" s="42">
        <f>BudgetDetails[[#This Row],[Costo previsto]]-BudgetDetails[[#This Row],[Costo effettivo]]</f>
        <v>0</v>
      </c>
      <c r="G50" s="42">
        <f>BudgetDetails[[#This Row],[Costo effettivo]]</f>
        <v>200</v>
      </c>
    </row>
    <row r="51" spans="2:7" ht="16.5" customHeight="1" x14ac:dyDescent="0.25">
      <c r="B51" t="s">
        <v>107</v>
      </c>
      <c r="C51" t="s">
        <v>50</v>
      </c>
      <c r="D51" s="42"/>
      <c r="E51" s="42"/>
      <c r="F51" s="42">
        <f>BudgetDetails[[#This Row],[Costo previsto]]-BudgetDetails[[#This Row],[Costo effettivo]]</f>
        <v>0</v>
      </c>
      <c r="G51" s="42">
        <f>BudgetDetails[[#This Row],[Costo effettivo]]</f>
        <v>0</v>
      </c>
    </row>
    <row r="52" spans="2:7" ht="16.5" customHeight="1" x14ac:dyDescent="0.25">
      <c r="B52" t="s">
        <v>108</v>
      </c>
      <c r="C52" t="s">
        <v>51</v>
      </c>
      <c r="D52" s="42">
        <v>300</v>
      </c>
      <c r="E52" s="42">
        <v>300</v>
      </c>
      <c r="F52" s="42">
        <f>BudgetDetails[[#This Row],[Costo previsto]]-BudgetDetails[[#This Row],[Costo effettivo]]</f>
        <v>0</v>
      </c>
      <c r="G52" s="42">
        <f>BudgetDetails[[#This Row],[Costo effettivo]]</f>
        <v>300</v>
      </c>
    </row>
    <row r="53" spans="2:7" ht="16.5" customHeight="1" x14ac:dyDescent="0.25">
      <c r="B53" t="s">
        <v>109</v>
      </c>
      <c r="C53" t="s">
        <v>51</v>
      </c>
      <c r="D53" s="42"/>
      <c r="E53" s="42"/>
      <c r="F53" s="42">
        <f>BudgetDetails[[#This Row],[Costo previsto]]-BudgetDetails[[#This Row],[Costo effettivo]]</f>
        <v>0</v>
      </c>
      <c r="G53" s="42">
        <f>BudgetDetails[[#This Row],[Costo effettivo]]</f>
        <v>0</v>
      </c>
    </row>
    <row r="54" spans="2:7" ht="16.5" customHeight="1" x14ac:dyDescent="0.25">
      <c r="B54" t="s">
        <v>110</v>
      </c>
      <c r="C54" t="s">
        <v>51</v>
      </c>
      <c r="D54" s="42"/>
      <c r="E54" s="42"/>
      <c r="F54" s="42">
        <f>BudgetDetails[[#This Row],[Costo previsto]]-BudgetDetails[[#This Row],[Costo effettivo]]</f>
        <v>0</v>
      </c>
      <c r="G54" s="42">
        <f>BudgetDetails[[#This Row],[Costo effettivo]]</f>
        <v>0</v>
      </c>
    </row>
    <row r="55" spans="2:7" ht="16.5" customHeight="1" x14ac:dyDescent="0.25">
      <c r="B55" t="s">
        <v>111</v>
      </c>
      <c r="C55" t="s">
        <v>52</v>
      </c>
      <c r="D55" s="42">
        <v>100</v>
      </c>
      <c r="E55" s="42">
        <v>150</v>
      </c>
      <c r="F55" s="42">
        <f>BudgetDetails[[#This Row],[Costo previsto]]-BudgetDetails[[#This Row],[Costo effettivo]]</f>
        <v>-50</v>
      </c>
      <c r="G55" s="42">
        <f>BudgetDetails[[#This Row],[Costo effettivo]]</f>
        <v>150</v>
      </c>
    </row>
    <row r="56" spans="2:7" ht="16.5" customHeight="1" x14ac:dyDescent="0.25">
      <c r="B56" t="s">
        <v>112</v>
      </c>
      <c r="C56" t="s">
        <v>52</v>
      </c>
      <c r="D56" s="42">
        <v>450</v>
      </c>
      <c r="E56" s="42">
        <v>400</v>
      </c>
      <c r="F56" s="42">
        <f>BudgetDetails[[#This Row],[Costo previsto]]-BudgetDetails[[#This Row],[Costo effettivo]]</f>
        <v>50</v>
      </c>
      <c r="G56" s="42">
        <f>BudgetDetails[[#This Row],[Costo effettivo]]</f>
        <v>400</v>
      </c>
    </row>
    <row r="57" spans="2:7" ht="16.5" customHeight="1" x14ac:dyDescent="0.25">
      <c r="B57" t="s">
        <v>46</v>
      </c>
      <c r="C57" t="s">
        <v>52</v>
      </c>
      <c r="D57" s="42">
        <v>300</v>
      </c>
      <c r="E57" s="42">
        <v>300</v>
      </c>
      <c r="F57" s="42">
        <f>BudgetDetails[[#This Row],[Costo previsto]]-BudgetDetails[[#This Row],[Costo effettivo]]</f>
        <v>0</v>
      </c>
      <c r="G57" s="42">
        <f>BudgetDetails[[#This Row],[Costo effettivo]]</f>
        <v>300</v>
      </c>
    </row>
    <row r="58" spans="2:7" ht="16.5" customHeight="1" x14ac:dyDescent="0.25">
      <c r="B58" t="s">
        <v>113</v>
      </c>
      <c r="C58" t="s">
        <v>52</v>
      </c>
      <c r="D58" s="42">
        <v>25</v>
      </c>
      <c r="E58" s="42">
        <v>25</v>
      </c>
      <c r="F58" s="42">
        <f>BudgetDetails[[#This Row],[Costo previsto]]-BudgetDetails[[#This Row],[Costo effettivo]]</f>
        <v>0</v>
      </c>
      <c r="G58" s="42">
        <f>BudgetDetails[[#This Row],[Costo effettivo]]</f>
        <v>25</v>
      </c>
    </row>
    <row r="59" spans="2:7" ht="16.5" customHeight="1" x14ac:dyDescent="0.25">
      <c r="B59" t="s">
        <v>82</v>
      </c>
      <c r="C59" t="s">
        <v>52</v>
      </c>
      <c r="D59" s="42">
        <v>100</v>
      </c>
      <c r="E59" s="42">
        <v>50</v>
      </c>
      <c r="F59" s="42">
        <f>BudgetDetails[[#This Row],[Costo previsto]]-BudgetDetails[[#This Row],[Costo effettivo]]</f>
        <v>50</v>
      </c>
      <c r="G59" s="42">
        <f>BudgetDetails[[#This Row],[Costo effettivo]]</f>
        <v>50</v>
      </c>
    </row>
    <row r="60" spans="2:7" ht="16.5" customHeight="1" x14ac:dyDescent="0.25">
      <c r="B60" t="s">
        <v>114</v>
      </c>
      <c r="C60" t="s">
        <v>52</v>
      </c>
      <c r="D60" s="42"/>
      <c r="E60" s="42"/>
      <c r="F60" s="42">
        <f>BudgetDetails[[#This Row],[Costo previsto]]-BudgetDetails[[#This Row],[Costo effettivo]]</f>
        <v>0</v>
      </c>
      <c r="G60" s="42">
        <f>BudgetDetails[[#This Row],[Costo effettivo]]</f>
        <v>0</v>
      </c>
    </row>
    <row r="61" spans="2:7" ht="16.5" customHeight="1" thickBot="1" x14ac:dyDescent="0.3">
      <c r="B61" t="s">
        <v>115</v>
      </c>
      <c r="C61" t="s">
        <v>52</v>
      </c>
      <c r="D61" s="42">
        <v>450</v>
      </c>
      <c r="E61" s="42">
        <v>450</v>
      </c>
      <c r="F61" s="42">
        <f>BudgetDetails[[#This Row],[Costo previsto]]-BudgetDetails[[#This Row],[Costo effettivo]]</f>
        <v>0</v>
      </c>
      <c r="G61" s="42">
        <f>BudgetDetails[[#This Row],[Costo effettivo]]</f>
        <v>450</v>
      </c>
    </row>
    <row r="62" spans="2:7" ht="16.5" customHeight="1" thickTop="1" x14ac:dyDescent="0.25">
      <c r="B62" s="41" t="s">
        <v>116</v>
      </c>
      <c r="C62" s="41"/>
      <c r="D62" s="50">
        <f>SUBTOTAL(109,BudgetDetails[Costo previsto])</f>
        <v>7915</v>
      </c>
      <c r="E62" s="50">
        <f>SUBTOTAL(109,BudgetDetails[Costo effettivo])</f>
        <v>7860</v>
      </c>
      <c r="F62" s="50">
        <f>SUBTOTAL(109,BudgetDetails[Differenza])</f>
        <v>55</v>
      </c>
      <c r="G62" s="50"/>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sheetData>
  <mergeCells count="2">
    <mergeCell ref="B1:E1"/>
    <mergeCell ref="F1:G1"/>
  </mergeCells>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31" priority="15">
      <formula>F3&lt;0</formula>
    </cfRule>
  </conditionalFormatting>
  <dataValidations count="1">
    <dataValidation type="list" allowBlank="1" showInputMessage="1" showErrorMessage="1" errorTitle="Dati non validi" error="Se è necessario aggiungere una nuova categoria all'elenco, è possibile aggiungere nuove voci nella colonna Ricerca categoria budget nel foglio di lavoro denominato Elenchi di ricerca." sqref="C4:C61 C3" xr:uid="{00000000-0002-0000-0100-000000000000}">
      <formula1>CategoriaDiBudget</formula1>
    </dataValidation>
  </dataValidations>
  <hyperlinks>
    <hyperlink ref="F1:G1" location="'Report budget mensile'!A1" tooltip="Selezionare per passare al foglio di lavoro Report budget mensile" display="Monthly Budget Report" xr:uid="{E3F8C65C-F3ED-4591-8287-EA567EF294A5}"/>
  </hyperlinks>
  <pageMargins left="0.7" right="0.7" top="0.75" bottom="0.75" header="0.3" footer="0.3"/>
  <pageSetup paperSize="9" fitToHeight="0" orientation="portrait" r:id="rId1"/>
  <ignoredErrors>
    <ignoredError sqref="F4:G5 F37:G40 F42:G45 F48:G54 F60:G6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E15"/>
  <sheetViews>
    <sheetView showGridLines="0" workbookViewId="0"/>
  </sheetViews>
  <sheetFormatPr defaultRowHeight="13.5" x14ac:dyDescent="0.25"/>
  <cols>
    <col min="1" max="1" width="2.625" style="30" customWidth="1"/>
    <col min="2" max="2" width="20" customWidth="1"/>
    <col min="3" max="3" width="13.625" customWidth="1"/>
    <col min="4" max="4" width="4.625" customWidth="1"/>
    <col min="5" max="5" width="30" customWidth="1"/>
    <col min="6" max="6" width="2.625" customWidth="1"/>
  </cols>
  <sheetData>
    <row r="1" spans="1:5" ht="23.25" customHeight="1" x14ac:dyDescent="0.25">
      <c r="A1" s="30" t="s">
        <v>130</v>
      </c>
      <c r="B1" s="17" t="s">
        <v>121</v>
      </c>
      <c r="E1" s="17" t="s">
        <v>122</v>
      </c>
    </row>
    <row r="2" spans="1:5" ht="13.5" customHeight="1" x14ac:dyDescent="0.25">
      <c r="B2" s="53" t="s">
        <v>40</v>
      </c>
      <c r="C2" s="2" t="s">
        <v>131</v>
      </c>
      <c r="E2" s="2" t="s">
        <v>123</v>
      </c>
    </row>
    <row r="3" spans="1:5" ht="16.5" customHeight="1" x14ac:dyDescent="0.25">
      <c r="B3" s="1" t="s">
        <v>45</v>
      </c>
      <c r="C3" s="43">
        <v>2702</v>
      </c>
      <c r="E3" t="s">
        <v>41</v>
      </c>
    </row>
    <row r="4" spans="1:5" ht="16.5" customHeight="1" x14ac:dyDescent="0.25">
      <c r="B4" s="1" t="s">
        <v>43</v>
      </c>
      <c r="C4" s="43">
        <v>1320</v>
      </c>
      <c r="E4" t="s">
        <v>42</v>
      </c>
    </row>
    <row r="5" spans="1:5" ht="16.5" customHeight="1" x14ac:dyDescent="0.25">
      <c r="B5" s="1" t="s">
        <v>49</v>
      </c>
      <c r="C5" s="43">
        <v>100</v>
      </c>
      <c r="E5" t="s">
        <v>43</v>
      </c>
    </row>
    <row r="6" spans="1:5" ht="16.5" customHeight="1" x14ac:dyDescent="0.25">
      <c r="B6" s="1" t="s">
        <v>46</v>
      </c>
      <c r="C6" s="43">
        <v>900</v>
      </c>
      <c r="E6" t="s">
        <v>44</v>
      </c>
    </row>
    <row r="7" spans="1:5" ht="16.5" customHeight="1" x14ac:dyDescent="0.25">
      <c r="B7" s="1" t="s">
        <v>48</v>
      </c>
      <c r="C7" s="43">
        <v>140</v>
      </c>
      <c r="E7" t="s">
        <v>45</v>
      </c>
    </row>
    <row r="8" spans="1:5" ht="16.5" customHeight="1" x14ac:dyDescent="0.25">
      <c r="B8" s="1" t="s">
        <v>41</v>
      </c>
      <c r="C8" s="43">
        <v>140</v>
      </c>
      <c r="E8" t="s">
        <v>46</v>
      </c>
    </row>
    <row r="9" spans="1:5" ht="16.5" customHeight="1" x14ac:dyDescent="0.25">
      <c r="B9" s="1" t="s">
        <v>51</v>
      </c>
      <c r="C9" s="43">
        <v>300</v>
      </c>
      <c r="E9" t="s">
        <v>47</v>
      </c>
    </row>
    <row r="10" spans="1:5" ht="16.5" customHeight="1" x14ac:dyDescent="0.25">
      <c r="B10" s="1" t="s">
        <v>47</v>
      </c>
      <c r="C10" s="43">
        <v>200</v>
      </c>
      <c r="E10" t="s">
        <v>48</v>
      </c>
    </row>
    <row r="11" spans="1:5" ht="16.5" customHeight="1" x14ac:dyDescent="0.25">
      <c r="B11" s="1" t="s">
        <v>44</v>
      </c>
      <c r="C11" s="43">
        <v>125</v>
      </c>
      <c r="E11" t="s">
        <v>49</v>
      </c>
    </row>
    <row r="12" spans="1:5" ht="16.5" customHeight="1" x14ac:dyDescent="0.25">
      <c r="B12" s="1" t="s">
        <v>50</v>
      </c>
      <c r="C12" s="43">
        <v>200</v>
      </c>
      <c r="E12" t="s">
        <v>50</v>
      </c>
    </row>
    <row r="13" spans="1:5" ht="16.5" customHeight="1" x14ac:dyDescent="0.25">
      <c r="B13" s="1" t="s">
        <v>42</v>
      </c>
      <c r="C13" s="43">
        <v>358</v>
      </c>
      <c r="E13" t="s">
        <v>51</v>
      </c>
    </row>
    <row r="14" spans="1:5" ht="16.5" customHeight="1" x14ac:dyDescent="0.25">
      <c r="B14" s="1" t="s">
        <v>52</v>
      </c>
      <c r="C14" s="43">
        <v>1375</v>
      </c>
      <c r="E14" t="s">
        <v>52</v>
      </c>
    </row>
    <row r="15" spans="1:5" ht="16.5" customHeight="1" x14ac:dyDescent="0.25">
      <c r="B15" s="44" t="s">
        <v>53</v>
      </c>
      <c r="C15" s="45">
        <v>7860</v>
      </c>
    </row>
  </sheetData>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Inizio</vt:lpstr>
      <vt:lpstr>Report budget mensile</vt:lpstr>
      <vt:lpstr>Spese mensili</vt:lpstr>
      <vt:lpstr>Dati aggiuntivi</vt:lpstr>
      <vt:lpstr>CategoriaDiBudget</vt:lpstr>
      <vt:lpstr>'Report budget mensile'!Titoli_stampa</vt:lpstr>
      <vt:lpstr>'Spese mensili'!Titoli_stampa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2018-05-30T11:27:41Z</dcterms:created>
  <dcterms:modified xsi:type="dcterms:W3CDTF">2019-02-13T02:20:36Z</dcterms:modified>
  <cp:version/>
</cp:coreProperties>
</file>

<file path=docProps/custom.xml><?xml version="1.0" encoding="utf-8"?>
<Properties xmlns="http://schemas.openxmlformats.org/officeDocument/2006/custom-properties" xmlns:vt="http://schemas.openxmlformats.org/officeDocument/2006/docPropsVTypes"/>
</file>