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uova cartella\"/>
    </mc:Choice>
  </mc:AlternateContent>
  <xr:revisionPtr revIDLastSave="0" documentId="13_ncr:1_{251FDD6C-B786-4196-9EE4-41E0DF136C8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iepilogo" sheetId="2" r:id="rId1"/>
    <sheet name="Attività" sheetId="1" r:id="rId2"/>
    <sheet name="Passività" sheetId="5" r:id="rId3"/>
    <sheet name="Categorie" sheetId="4" r:id="rId4"/>
  </sheets>
  <definedNames>
    <definedName name="ANNO_FISCALE">Riepilogo!$C$2</definedName>
    <definedName name="ANNO_FISCALE_2">Riepilogo!$D$2</definedName>
    <definedName name="AreaTitoloRiga1..D12">Riepilogo!$B$10</definedName>
    <definedName name="_xlnm.Print_Titles" localSheetId="1">Attività!$1:$3</definedName>
    <definedName name="_xlnm.Print_Titles" localSheetId="3">'Categorie'!$1:$3</definedName>
    <definedName name="_xlnm.Print_Titles" localSheetId="2">Passività!$1:$3</definedName>
    <definedName name="_xlnm.Print_Titles" localSheetId="0">Riepilogo!$1:$3</definedName>
    <definedName name="Titolo1">Riepilogo!$B$2</definedName>
    <definedName name="TitoloColonna2">Asset[[#Headers],[Descrizione]]</definedName>
    <definedName name="TitoloColonna3">Passività[[#Headers],[Descrizione]]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/>
  <c r="D5" i="2" l="1"/>
  <c r="D6" i="2" l="1"/>
  <c r="D7" i="2"/>
  <c r="D8" i="2"/>
  <c r="D9" i="2"/>
  <c r="C4" i="2"/>
  <c r="C5" i="2" l="1"/>
  <c r="C6" i="2" l="1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<sst xmlns="http://schemas.openxmlformats.org/spreadsheetml/2006/main" count="69" uniqueCount="36">
  <si>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r>
      <t xml:space="preserve">Stato </t>
    </r>
    <r>
      <rPr>
        <b/>
        <sz val="28"/>
        <rFont val="Franklin Gothic Medium"/>
        <family val="2"/>
        <scheme val="major"/>
      </rPr>
      <t>patrimoniale</t>
    </r>
  </si>
  <si>
    <t>Tipo di attività</t>
  </si>
  <si>
    <t>Attivo circolante</t>
  </si>
  <si>
    <t>Immobilizzazioni</t>
  </si>
  <si>
    <t>Altre attività</t>
  </si>
  <si>
    <t>Passività correnti</t>
  </si>
  <si>
    <t>Passività a lungo termine</t>
  </si>
  <si>
    <t>Patrimonio netto</t>
  </si>
  <si>
    <t>Totale attività</t>
  </si>
  <si>
    <t>Totale passività e patrimonio netto</t>
  </si>
  <si>
    <t>Saldo</t>
  </si>
  <si>
    <t>Anno precedente</t>
  </si>
  <si>
    <t>Anno corrente</t>
  </si>
  <si>
    <t>Attività</t>
  </si>
  <si>
    <t>Descrizione</t>
  </si>
  <si>
    <t>Liquidità</t>
  </si>
  <si>
    <t>Investimenti</t>
  </si>
  <si>
    <t>Inventari</t>
  </si>
  <si>
    <t>Crediti verso i clienti</t>
  </si>
  <si>
    <t>Risconti attivi</t>
  </si>
  <si>
    <t>Proprietà e attrezzature</t>
  </si>
  <si>
    <t>Migliorie beni in locazione</t>
  </si>
  <si>
    <t>Capitale netto e altri investimenti</t>
  </si>
  <si>
    <t>Meno fondo di ammortamento (valore negativo)</t>
  </si>
  <si>
    <t>Beneficenza</t>
  </si>
  <si>
    <t>Passività</t>
  </si>
  <si>
    <t>Tipo di passività</t>
  </si>
  <si>
    <t>Debiti verso fornitori</t>
  </si>
  <si>
    <t>Retribuzioni accantonate</t>
  </si>
  <si>
    <t>Compensazione accantonata</t>
  </si>
  <si>
    <t>Debiti tributari</t>
  </si>
  <si>
    <t>Risconti passivi</t>
  </si>
  <si>
    <t>Mutuo ipotecario</t>
  </si>
  <si>
    <t>Capitale di investimento</t>
  </si>
  <si>
    <t>Riserva di utili maturata</t>
  </si>
  <si>
    <t>Categorie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</si>
</sst>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0_);\-0_)"/>
    <numFmt numFmtId="166" formatCode="_-* #,##0\ &quot;€&quot;_-;\-* #,##0\ &quot;€&quot;_-;_-* &quot;-&quot;\ &quot;€&quot;_-;_-@_-"/>
    <numFmt numFmtId="168" formatCode="#,##0_ ;[Red]\-#,##0\ "/>
  </numFmts>
  <fonts count="22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charset val="134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charset val="134"/>
      <scheme val="minor"/>
    </font>
    <font>
      <sz val="11"/>
      <color rgb="FF9C0006"/>
      <name val="Franklin Gothic Medium"/>
      <family val="2"/>
      <charset val="134"/>
      <scheme val="minor"/>
    </font>
    <font>
      <sz val="11"/>
      <color rgb="FF9C5700"/>
      <name val="Franklin Gothic Medium"/>
      <family val="2"/>
      <charset val="134"/>
      <scheme val="minor"/>
    </font>
    <font>
      <sz val="11"/>
      <color rgb="FF3F3F76"/>
      <name val="Franklin Gothic Medium"/>
      <family val="2"/>
      <charset val="134"/>
      <scheme val="minor"/>
    </font>
    <font>
      <b/>
      <sz val="11"/>
      <color rgb="FF3F3F3F"/>
      <name val="Franklin Gothic Medium"/>
      <family val="2"/>
      <charset val="134"/>
      <scheme val="minor"/>
    </font>
    <font>
      <b/>
      <sz val="11"/>
      <color rgb="FFFA7D00"/>
      <name val="Franklin Gothic Medium"/>
      <family val="2"/>
      <charset val="134"/>
      <scheme val="minor"/>
    </font>
    <font>
      <sz val="11"/>
      <color rgb="FFFA7D00"/>
      <name val="Franklin Gothic Medium"/>
      <family val="2"/>
      <charset val="134"/>
      <scheme val="minor"/>
    </font>
    <font>
      <b/>
      <sz val="11"/>
      <color theme="0"/>
      <name val="Franklin Gothic Medium"/>
      <family val="2"/>
      <charset val="134"/>
      <scheme val="minor"/>
    </font>
    <font>
      <sz val="11"/>
      <color rgb="FFFF0000"/>
      <name val="Franklin Gothic Medium"/>
      <family val="2"/>
      <charset val="134"/>
      <scheme val="minor"/>
    </font>
    <font>
      <i/>
      <sz val="11"/>
      <color rgb="FF7F7F7F"/>
      <name val="Franklin Gothic Medium"/>
      <family val="2"/>
      <charset val="134"/>
      <scheme val="minor"/>
    </font>
    <font>
      <sz val="11"/>
      <color theme="0"/>
      <name val="Franklin Gothic Medium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8" fillId="0" borderId="0" applyNumberFormat="0" applyFill="0" applyBorder="0" applyProtection="0">
      <alignment vertical="center"/>
    </xf>
    <xf numFmtId="0" fontId="9" fillId="0" borderId="1" applyNumberFormat="0" applyFill="0" applyProtection="0">
      <alignment horizontal="right" vertical="center" indent="1"/>
    </xf>
    <xf numFmtId="0" fontId="9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7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8" fontId="5" fillId="0" borderId="0" applyFont="0" applyFill="0" applyBorder="0" applyProtection="0">
      <alignment horizontal="right" vertical="center" indent="1"/>
    </xf>
    <xf numFmtId="0" fontId="10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5" applyNumberFormat="0" applyAlignment="0" applyProtection="0"/>
    <xf numFmtId="0" fontId="15" fillId="10" borderId="6" applyNumberFormat="0" applyAlignment="0" applyProtection="0"/>
    <xf numFmtId="0" fontId="16" fillId="10" borderId="5" applyNumberFormat="0" applyAlignment="0" applyProtection="0"/>
    <xf numFmtId="0" fontId="17" fillId="0" borderId="7" applyNumberFormat="0" applyFill="0" applyAlignment="0" applyProtection="0"/>
    <xf numFmtId="0" fontId="18" fillId="11" borderId="8" applyNumberFormat="0" applyAlignment="0" applyProtection="0"/>
    <xf numFmtId="0" fontId="19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3" fillId="0" borderId="2" xfId="1" applyAlignment="1">
      <alignment vertical="center"/>
    </xf>
    <xf numFmtId="0" fontId="0" fillId="0" borderId="0" xfId="0" applyAlignment="1">
      <alignment vertical="center"/>
    </xf>
    <xf numFmtId="0" fontId="3" fillId="0" borderId="2" xfId="1" applyAlignment="1" applyProtection="1">
      <alignment vertical="center"/>
    </xf>
    <xf numFmtId="0" fontId="9" fillId="0" borderId="1" xfId="3">
      <alignment horizontal="right" vertical="center" indent="1"/>
    </xf>
    <xf numFmtId="0" fontId="8" fillId="0" borderId="0" xfId="2">
      <alignment vertical="center"/>
    </xf>
    <xf numFmtId="0" fontId="8" fillId="0" borderId="0" xfId="2" applyFill="1" applyBorder="1">
      <alignment vertical="center"/>
    </xf>
    <xf numFmtId="168" fontId="0" fillId="0" borderId="0" xfId="8" applyFont="1" applyFill="1" applyBorder="1">
      <alignment horizontal="right" vertical="center" indent="1"/>
    </xf>
    <xf numFmtId="0" fontId="7" fillId="3" borderId="3" xfId="6" applyAlignment="1">
      <alignment vertical="center"/>
    </xf>
    <xf numFmtId="0" fontId="10" fillId="5" borderId="4" xfId="9">
      <alignment horizontal="left" vertical="center"/>
    </xf>
    <xf numFmtId="165" fontId="7" fillId="3" borderId="3" xfId="6" applyNumberFormat="1">
      <alignment horizontal="left" vertical="center"/>
    </xf>
    <xf numFmtId="0" fontId="7" fillId="3" borderId="3" xfId="6">
      <alignment horizontal="left" vertical="center"/>
    </xf>
    <xf numFmtId="168" fontId="7" fillId="3" borderId="3" xfId="8" applyFont="1" applyFill="1" applyBorder="1">
      <alignment horizontal="right" vertical="center" indent="1"/>
    </xf>
    <xf numFmtId="168" fontId="0" fillId="0" borderId="0" xfId="8" applyNumberFormat="1" applyFont="1" applyFill="1" applyBorder="1" applyProtection="1">
      <alignment horizontal="right" vertical="center" indent="1"/>
    </xf>
    <xf numFmtId="168" fontId="10" fillId="5" borderId="4" xfId="8" applyNumberFormat="1" applyFont="1" applyFill="1" applyBorder="1">
      <alignment horizontal="right" vertical="center" indent="1"/>
    </xf>
    <xf numFmtId="168" fontId="7" fillId="3" borderId="3" xfId="8" applyNumberFormat="1" applyFont="1" applyFill="1" applyBorder="1">
      <alignment horizontal="right" vertical="center" indent="1"/>
    </xf>
    <xf numFmtId="168" fontId="0" fillId="0" borderId="0" xfId="8" applyNumberFormat="1" applyFont="1" applyFill="1" applyBorder="1">
      <alignment horizontal="right" vertical="center" indent="1"/>
    </xf>
  </cellXfs>
  <cellStyles count="47">
    <cellStyle name="20% - Colore 1" xfId="7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10" builtinId="46" customBuiltin="1"/>
    <cellStyle name="20% - Colore 6" xfId="44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1" builtinId="47" customBuiltin="1"/>
    <cellStyle name="40% - Colore 6" xfId="45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2" builtinId="48" customBuiltin="1"/>
    <cellStyle name="60% - Colore 6" xfId="46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5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3" builtinId="49" customBuiltin="1"/>
    <cellStyle name="Input" xfId="17" builtinId="20" customBuiltin="1"/>
    <cellStyle name="Migliaia" xfId="5" builtinId="3" customBuiltin="1"/>
    <cellStyle name="Migliaia [0]" xfId="11" builtinId="6" customBuiltin="1"/>
    <cellStyle name="Neutrale" xfId="16" builtinId="28" customBuiltin="1"/>
    <cellStyle name="Normale" xfId="0" builtinId="0" customBuiltin="1"/>
    <cellStyle name="Nota" xfId="23" builtinId="10" customBuiltin="1"/>
    <cellStyle name="Output" xfId="18" builtinId="21" customBuiltin="1"/>
    <cellStyle name="Percentuale" xfId="13" builtinId="5" customBuiltin="1"/>
    <cellStyle name="Testo avviso" xfId="22" builtinId="11" customBuiltin="1"/>
    <cellStyle name="Testo descrittivo" xfId="24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9" builtinId="19" customBuiltin="1"/>
    <cellStyle name="Totale" xfId="6" builtinId="25" customBuiltin="1"/>
    <cellStyle name="Valore non valido" xfId="15" builtinId="27" customBuiltin="1"/>
    <cellStyle name="Valore valido" xfId="14" builtinId="26" customBuiltin="1"/>
    <cellStyle name="Valuta" xfId="8" builtinId="4" customBuiltin="1"/>
    <cellStyle name="Valuta [0]" xfId="12" builtinId="7" customBuiltin="1"/>
  </cellStyles>
  <dxfs count="19">
    <dxf>
      <numFmt numFmtId="168" formatCode="#,##0_ ;[Red]\-#,##0\ "/>
    </dxf>
    <dxf>
      <numFmt numFmtId="168" formatCode="#,##0_ ;[Red]\-#,##0\ 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168" formatCode="#,##0_ ;[Red]\-#,##0\ "/>
    </dxf>
    <dxf>
      <numFmt numFmtId="168" formatCode="#,##0_ ;[Red]\-#,##0\ "/>
    </dxf>
    <dxf>
      <numFmt numFmtId="167" formatCode="#,##0_);[Red]\(#,##0\)"/>
    </dxf>
    <dxf>
      <numFmt numFmtId="167" formatCode="#,##0_);[Red]\(#,##0\)"/>
    </dxf>
    <dxf>
      <alignment horizontal="general" vertical="center" textRotation="0" wrapText="0" indent="0" justifyLastLine="0" shrinkToFit="0" readingOrder="0"/>
    </dxf>
    <dxf>
      <numFmt numFmtId="165" formatCode="0_);\-0_)"/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Conto patrimoniale" pivot="0" count="4" xr9:uid="{00000000-0011-0000-FFFF-FFFF00000000}">
      <tableStyleElement type="wholeTable" dxfId="18"/>
      <tableStyleElement type="headerRow" dxfId="17"/>
      <tableStyleElement type="totalRow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3:D9" totalsRowDxfId="14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ipo di attività" totalsRowLabel="Totale"/>
    <tableColumn id="2" xr3:uid="{00000000-0010-0000-0000-000002000000}" name="Anno precedente" totalsRowFunction="sum" dataDxfId="9" totalsRowDxfId="10">
      <calculatedColumnFormula>SUMIFS(Asset[Anno precedente],Asset[Tipo di attività],Dashboard[[#This Row],[Tipo di attività]])+SUMIFS(Passività[Anno precedente],Passività[Tipo di passività],Dashboard[[#This Row],[Tipo di attività]])</calculatedColumnFormula>
    </tableColumn>
    <tableColumn id="3" xr3:uid="{00000000-0010-0000-0000-000003000000}" name="Anno corrente" totalsRowFunction="sum" dataDxfId="8" totalsRowDxfId="11">
      <calculatedColumnFormula>SUMIFS(Asset[Anno corrente],Asset[Tipo di attività],Dashboard[[#This Row],[Tipo di attività]])+SUMIFS(Passività[Anno corrente],Passività[Tipo di passività],Dashboard[[#This Row],[Tipo di attività]])</calculatedColumnFormula>
    </tableColumn>
  </tableColumns>
  <tableStyleInfo name="Conto patrimoniale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sset" displayName="Asset" ref="B3:E14" totalsRowCount="1">
  <autoFilter ref="B3:E13" xr:uid="{00000000-0009-0000-0100-000010000000}"/>
  <tableColumns count="4">
    <tableColumn id="5" xr3:uid="{00000000-0010-0000-0100-000005000000}" name="Tipo di attività" totalsRowLabel="Totale attività"/>
    <tableColumn id="1" xr3:uid="{00000000-0010-0000-0100-000001000000}" name="Descrizione"/>
    <tableColumn id="3" xr3:uid="{00000000-0010-0000-0100-000003000000}" name="Anno precedente" totalsRowFunction="sum"/>
    <tableColumn id="4" xr3:uid="{00000000-0010-0000-0100-000004000000}" name="Anno corrente" totalsRowFunction="sum"/>
  </tableColumns>
  <tableStyleInfo name="Conto patrimoniale" showFirstColumn="0" showLastColumn="0" showRowStripes="1" showColumnStripes="0"/>
  <extLst>
    <ext xmlns:x14="http://schemas.microsoft.com/office/spreadsheetml/2009/9/main" uri="{504A1905-F514-4f6f-8877-14C23A59335A}">
      <x14:table altTextSummary="Selezionare il tipo di attività e immettere le descrizioni e i valori corrispondenti per il confronto anno su anno in questa tabella. Il totale delle attività viene calcolato alla fine della tabel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Passività" displayName="Passività" ref="B3:E12" totalsRowCount="1">
  <autoFilter ref="B3:E11" xr:uid="{00000000-0009-0000-0100-000015000000}"/>
  <tableColumns count="4">
    <tableColumn id="5" xr3:uid="{00000000-0010-0000-0200-000005000000}" name="Tipo di passività" totalsRowLabel="Totale passività e patrimonio netto" totalsRowDxfId="13"/>
    <tableColumn id="1" xr3:uid="{00000000-0010-0000-0200-000001000000}" name="Descrizione" totalsRowDxfId="12"/>
    <tableColumn id="3" xr3:uid="{00000000-0010-0000-0200-000003000000}" name="Anno precedente" totalsRowFunction="sum" dataDxfId="1"/>
    <tableColumn id="4" xr3:uid="{00000000-0010-0000-0200-000004000000}" name="Anno corrente" totalsRowFunction="sum" dataDxfId="0"/>
  </tableColumns>
  <tableStyleInfo name="Conto patrimoniale" showFirstColumn="0" showLastColumn="0" showRowStripes="1" showColumnStripes="0"/>
  <extLst>
    <ext xmlns:x14="http://schemas.microsoft.com/office/spreadsheetml/2009/9/main" uri="{504A1905-F514-4f6f-8877-14C23A59335A}">
      <x14:table altTextSummary="Selezionare il tipo di passività e immettere le descrizioni e i valori corrispondenti per il confronto anno su anno in questa tabella. Il totale delle passività e il patrimonio netto vengono calcolati alla fine della tabella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e" displayName="Categorie" ref="B3:B9">
  <autoFilter ref="B3:B9" xr:uid="{00000000-0009-0000-0100-000002000000}">
    <filterColumn colId="0" hiddenButton="1"/>
  </autoFilter>
  <tableColumns count="1">
    <tableColumn id="1" xr3:uid="{00000000-0010-0000-0300-000001000000}" name="Categorie" totalsRowFunction="count"/>
  </tableColumns>
  <tableStyleInfo name="Conto patrimoniale" showFirstColumn="0" showLastColumn="0" showRowStripes="0" showColumnStripes="0"/>
  <extLst>
    <ext xmlns:x14="http://schemas.microsoft.com/office/spreadsheetml/2009/9/main" uri="{504A1905-F514-4f6f-8877-14C23A59335A}">
      <x14:table altTextSummary="Immetti le categorie per le attività e le passività in questa tabella"/>
    </ext>
  </extLst>
</table>
</file>

<file path=xl/theme/theme1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zoomScaleNormal="100" workbookViewId="0"/>
  </sheetViews>
  <sheetFormatPr defaultColWidth="9.33203125" defaultRowHeight="30" customHeight="1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>
      <c r="B1" s="3" t="s">
        <v>0</v>
      </c>
      <c r="C1" s="3"/>
      <c r="D1" s="3"/>
    </row>
    <row r="2" spans="2:4" ht="30" customHeight="1" thickTop="1" thickBot="1">
      <c r="C2" s="4" t="str">
        <f ca="1">"FY-"&amp;YEAR(TODAY())-1</f>
        <v>FY-2022</v>
      </c>
      <c r="D2" s="4" t="str">
        <f ca="1">"FY-"&amp;YEAR(TODAY())</f>
        <v>FY-2023</v>
      </c>
    </row>
    <row r="3" spans="2:4" ht="18" customHeight="1" thickTop="1">
      <c r="B3" s="6" t="s">
        <v>1</v>
      </c>
      <c r="C3" s="6" t="s">
        <v>11</v>
      </c>
      <c r="D3" s="6" t="s">
        <v>12</v>
      </c>
    </row>
    <row r="4" spans="2:4" ht="30" customHeight="1">
      <c r="B4" t="s">
        <v>2</v>
      </c>
      <c r="C4" s="13">
        <f>SUMIFS(Asset[Anno precedente],Asset[Tipo di attività],Dashboard[[#This Row],[Tipo di attività]])+SUMIFS(Passività[Anno precedente],Passività[Tipo di passività],Dashboard[[#This Row],[Tipo di attività]])</f>
        <v>600</v>
      </c>
      <c r="D4" s="13">
        <f>SUMIFS(Asset[Anno corrente],Asset[Tipo di attività],Dashboard[[#This Row],[Tipo di attività]])+SUMIFS(Passività[Anno corrente],Passività[Tipo di passività],Dashboard[[#This Row],[Tipo di attività]])</f>
        <v>600</v>
      </c>
    </row>
    <row r="5" spans="2:4" ht="30" customHeight="1">
      <c r="B5" t="s">
        <v>3</v>
      </c>
      <c r="C5" s="13">
        <f>SUMIFS(Asset[Anno precedente],Asset[Tipo di attività],Dashboard[[#This Row],[Tipo di attività]])+SUMIFS(Passività[Anno precedente],Passività[Tipo di passività],Dashboard[[#This Row],[Tipo di attività]])</f>
        <v>-100</v>
      </c>
      <c r="D5" s="13">
        <f>SUMIFS(Asset[Anno corrente],Asset[Tipo di attività],Dashboard[[#This Row],[Tipo di attività]])+SUMIFS(Passività[Anno corrente],Passività[Tipo di passività],Dashboard[[#This Row],[Tipo di attività]])</f>
        <v>-85</v>
      </c>
    </row>
    <row r="6" spans="2:4" ht="30" customHeight="1">
      <c r="B6" t="s">
        <v>4</v>
      </c>
      <c r="C6" s="13">
        <f>SUMIFS(Asset[Anno precedente],Asset[Tipo di attività],Dashboard[[#This Row],[Tipo di attività]])+SUMIFS(Passività[Anno precedente],Passività[Tipo di passività],Dashboard[[#This Row],[Tipo di attività]])</f>
        <v>0</v>
      </c>
      <c r="D6" s="13">
        <f>SUMIFS(Asset[Anno corrente],Asset[Tipo di attività],Dashboard[[#This Row],[Tipo di attività]])+SUMIFS(Passività[Anno corrente],Passività[Tipo di passività],Dashboard[[#This Row],[Tipo di attività]])</f>
        <v>0</v>
      </c>
    </row>
    <row r="7" spans="2:4" ht="30" customHeight="1">
      <c r="B7" t="s">
        <v>5</v>
      </c>
      <c r="C7" s="13">
        <f>SUMIFS(Asset[Anno precedente],Asset[Tipo di attività],Dashboard[[#This Row],[Tipo di attività]])+SUMIFS(Passività[Anno precedente],Passività[Tipo di passività],Dashboard[[#This Row],[Tipo di attività]])</f>
        <v>500</v>
      </c>
      <c r="D7" s="13">
        <f>SUMIFS(Asset[Anno corrente],Asset[Tipo di attività],Dashboard[[#This Row],[Tipo di attività]])+SUMIFS(Passività[Anno corrente],Passività[Tipo di passività],Dashboard[[#This Row],[Tipo di attività]])</f>
        <v>350</v>
      </c>
    </row>
    <row r="8" spans="2:4" ht="30" customHeight="1">
      <c r="B8" t="s">
        <v>6</v>
      </c>
      <c r="C8" s="13">
        <f>SUMIFS(Asset[Anno precedente],Asset[Tipo di attività],Dashboard[[#This Row],[Tipo di attività]])+SUMIFS(Passività[Anno precedente],Passività[Tipo di passività],Dashboard[[#This Row],[Tipo di attività]])</f>
        <v>0</v>
      </c>
      <c r="D8" s="13">
        <f>SUMIFS(Asset[Anno corrente],Asset[Tipo di attività],Dashboard[[#This Row],[Tipo di attività]])+SUMIFS(Passività[Anno corrente],Passività[Tipo di passività],Dashboard[[#This Row],[Tipo di attività]])</f>
        <v>0</v>
      </c>
    </row>
    <row r="9" spans="2:4" ht="30" customHeight="1">
      <c r="B9" t="s">
        <v>7</v>
      </c>
      <c r="C9" s="13">
        <f>SUMIFS(Asset[Anno precedente],Asset[Tipo di attività],Dashboard[[#This Row],[Tipo di attività]])+SUMIFS(Passività[Anno precedente],Passività[Tipo di passività],Dashboard[[#This Row],[Tipo di attività]])</f>
        <v>0</v>
      </c>
      <c r="D9" s="13">
        <f>SUMIFS(Asset[Anno corrente],Asset[Tipo di attività],Dashboard[[#This Row],[Tipo di attività]])+SUMIFS(Passività[Anno corrente],Passività[Tipo di passività],Dashboard[[#This Row],[Tipo di attività]])</f>
        <v>350</v>
      </c>
    </row>
    <row r="10" spans="2:4" ht="30" customHeight="1">
      <c r="B10" s="9" t="s">
        <v>8</v>
      </c>
      <c r="C10" s="14">
        <f>Asset[[#Totals],[Anno precedente]]</f>
        <v>500</v>
      </c>
      <c r="D10" s="14">
        <f>Asset[[#Totals],[Anno corrente]]</f>
        <v>515</v>
      </c>
    </row>
    <row r="11" spans="2:4" ht="30" customHeight="1">
      <c r="B11" s="9" t="s">
        <v>9</v>
      </c>
      <c r="C11" s="14">
        <f>Passività[[#Totals],[Anno precedente]]</f>
        <v>500</v>
      </c>
      <c r="D11" s="14">
        <f>Passività[[#Totals],[Anno corrente]]</f>
        <v>700</v>
      </c>
    </row>
    <row r="12" spans="2:4" ht="30" customHeight="1" thickBot="1">
      <c r="B12" s="11" t="s">
        <v>10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7" priority="1">
      <formula>$C$11&gt;$C$10</formula>
    </cfRule>
    <cfRule type="expression" dxfId="6" priority="2">
      <formula>$C$11&lt;$C$10</formula>
    </cfRule>
    <cfRule type="expression" dxfId="5" priority="3">
      <formula>$C$11=$C$10</formula>
    </cfRule>
  </conditionalFormatting>
  <conditionalFormatting sqref="D11">
    <cfRule type="expression" dxfId="4" priority="5">
      <formula>$D$11&gt;$D$10</formula>
    </cfRule>
    <cfRule type="expression" dxfId="3" priority="6">
      <formula>$D$11&lt;$D$10</formula>
    </cfRule>
    <cfRule type="expression" dxfId="2" priority="7">
      <formula>$D$11=$D$10</formula>
    </cfRule>
  </conditionalFormatting>
  <dataValidations count="12">
    <dataValidation allowBlank="1" showInputMessage="1" showErrorMessage="1" prompt="Usa questa cartella di lavoro per creare un conto patrimoniale. Immetti le attività e passività in ogni foglio di lavoro. Il totale attività, il totale passività e il saldo vengono calcolati automaticamente in questo foglio di lavoro" sqref="A1" xr:uid="{00000000-0002-0000-0000-000000000000}"/>
    <dataValidation allowBlank="1" showInputMessage="1" showErrorMessage="1" prompt="Il totale attività viene calcolato automaticamente nelle celle a destra" sqref="B10" xr:uid="{00000000-0002-0000-0000-000001000000}"/>
    <dataValidation allowBlank="1" showInputMessage="1" showErrorMessage="1" prompt="Il totale passività e il patrimonio netto vengono calcolati automaticamente nelle celle a destra. Il contrassegna diventa verde se il saldo è zero o positivo e rosso se il saldo è negativo" sqref="B11" xr:uid="{00000000-0002-0000-0000-000002000000}"/>
    <dataValidation allowBlank="1" showInputMessage="1" showErrorMessage="1" prompt="Il saldo viene calcolato automaticamente nelle celle a destra" sqref="B12" xr:uid="{00000000-0002-0000-0000-000003000000}"/>
    <dataValidation allowBlank="1" showInputMessage="1" showErrorMessage="1" prompt="Il titolo del foglio di lavoro si trova in questa cella" sqref="B1" xr:uid="{00000000-0002-0000-0000-000004000000}"/>
    <dataValidation allowBlank="1" showInputMessage="1" showErrorMessage="1" prompt="Immetti l'anno 2 del confronto in questa cella" sqref="D2" xr:uid="{00000000-0002-0000-0000-000005000000}"/>
    <dataValidation type="list" errorStyle="warning" allowBlank="1" showInputMessage="1" showErrorMessage="1" error="Seleziona una voce dall'elenco. Seleziona ANNULLA, quindi premi ALT+freccia GIÙ per aprire l'elenco a discesa e quindi INVIO per effettuare una selezione" sqref="B4:B9" xr:uid="{00000000-0002-0000-0000-000006000000}">
      <formula1>INDIRECT("Categorie[Categorie]")</formula1>
    </dataValidation>
    <dataValidation allowBlank="1" showInputMessage="1" showErrorMessage="1" prompt="Seleziona il tipo di attività in questa colonna. I valori di confronto per gli anni verranno aggiornati automaticamente. Premi ALT+freccia GIÙ per aprire l'elenco a discesa e quindi INVIO per effettuare una selezione" sqref="B3" xr:uid="{00000000-0002-0000-0000-000007000000}"/>
    <dataValidation allowBlank="1" showInputMessage="1" showErrorMessage="1" prompt="Immetti l'anno 1 del confronto in questa cella" sqref="C2" xr:uid="{00000000-0002-0000-0000-000008000000}"/>
    <dataValidation allowBlank="1" showInputMessage="1" showErrorMessage="1" prompt="Immetti gli anni del confronto nelle celle C2 e D2 a destra" sqref="B2" xr:uid="{00000000-0002-0000-0000-000009000000}"/>
    <dataValidation allowBlank="1" showInputMessage="1" showErrorMessage="1" prompt="I valori per l'anno riportato sopra tratti dai fogli di lavoro Attività e Passività vengono aggiornati automaticamente in questa colonna sotto questa intestazione" sqref="C3" xr:uid="{00000000-0002-0000-0000-00000A000000}"/>
    <dataValidation allowBlank="1" showInputMessage="1" showErrorMessage="1" prompt="I valori per l'anno riportato sopra sono tratti dai fogli di lavoro Attività e Passività e vengono aggiornati automaticamente nella colonna sotto questa intestazione" sqref="D3" xr:uid="{00000000-0002-0000-0000-00000B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33203125" defaultRowHeight="30" customHeight="1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>
      <c r="B1" s="1" t="s">
        <v>13</v>
      </c>
      <c r="C1" s="1"/>
      <c r="D1" s="1"/>
      <c r="E1" s="1"/>
    </row>
    <row r="2" spans="2:5" s="2" customFormat="1" ht="30" customHeight="1" thickTop="1" thickBot="1">
      <c r="B2"/>
      <c r="C2"/>
      <c r="D2" s="4" t="str">
        <f ca="1">ANNO_FISCALE</f>
        <v>FY-2022</v>
      </c>
      <c r="E2" s="4" t="str">
        <f ca="1">ANNO_FISCALE_2</f>
        <v>FY-2023</v>
      </c>
    </row>
    <row r="3" spans="2:5" s="2" customFormat="1" ht="18" customHeight="1" thickTop="1">
      <c r="B3" s="5" t="s">
        <v>1</v>
      </c>
      <c r="C3" s="5" t="s">
        <v>14</v>
      </c>
      <c r="D3" s="5" t="s">
        <v>11</v>
      </c>
      <c r="E3" s="5" t="s">
        <v>12</v>
      </c>
    </row>
    <row r="4" spans="2:5" s="2" customFormat="1" ht="30" customHeight="1">
      <c r="B4" t="s">
        <v>2</v>
      </c>
      <c r="C4" t="s">
        <v>15</v>
      </c>
      <c r="D4" s="7">
        <v>600</v>
      </c>
      <c r="E4" s="7">
        <v>600</v>
      </c>
    </row>
    <row r="5" spans="2:5" s="2" customFormat="1" ht="30" customHeight="1">
      <c r="B5" t="s">
        <v>2</v>
      </c>
      <c r="C5" t="s">
        <v>16</v>
      </c>
      <c r="D5" s="7"/>
      <c r="E5" s="7"/>
    </row>
    <row r="6" spans="2:5" s="2" customFormat="1" ht="30" customHeight="1">
      <c r="B6" t="s">
        <v>2</v>
      </c>
      <c r="C6" t="s">
        <v>17</v>
      </c>
      <c r="D6" s="7"/>
      <c r="E6" s="7"/>
    </row>
    <row r="7" spans="2:5" s="2" customFormat="1" ht="30" customHeight="1">
      <c r="B7" t="s">
        <v>2</v>
      </c>
      <c r="C7" t="s">
        <v>18</v>
      </c>
      <c r="D7" s="7"/>
      <c r="E7" s="7"/>
    </row>
    <row r="8" spans="2:5" s="2" customFormat="1" ht="30" customHeight="1">
      <c r="B8" t="s">
        <v>2</v>
      </c>
      <c r="C8" t="s">
        <v>19</v>
      </c>
      <c r="D8" s="7"/>
      <c r="E8" s="7"/>
    </row>
    <row r="9" spans="2:5" s="2" customFormat="1" ht="30" customHeight="1">
      <c r="B9" t="s">
        <v>3</v>
      </c>
      <c r="C9" t="s">
        <v>20</v>
      </c>
      <c r="D9" s="7"/>
      <c r="E9" s="7"/>
    </row>
    <row r="10" spans="2:5" s="2" customFormat="1" ht="30" customHeight="1">
      <c r="B10" t="s">
        <v>3</v>
      </c>
      <c r="C10" t="s">
        <v>21</v>
      </c>
      <c r="D10" s="7"/>
      <c r="E10" s="7"/>
    </row>
    <row r="11" spans="2:5" ht="30" customHeight="1">
      <c r="B11" t="s">
        <v>3</v>
      </c>
      <c r="C11" t="s">
        <v>22</v>
      </c>
      <c r="D11" s="7"/>
      <c r="E11" s="7"/>
    </row>
    <row r="12" spans="2:5" s="2" customFormat="1" ht="30" customHeight="1">
      <c r="B12" t="s">
        <v>3</v>
      </c>
      <c r="C12" t="s">
        <v>23</v>
      </c>
      <c r="D12" s="7">
        <v>-100</v>
      </c>
      <c r="E12" s="7">
        <v>-85</v>
      </c>
    </row>
    <row r="13" spans="2:5" s="2" customFormat="1" ht="30" customHeight="1">
      <c r="B13" t="s">
        <v>4</v>
      </c>
      <c r="C13" t="s">
        <v>24</v>
      </c>
      <c r="D13" s="7"/>
      <c r="E13" s="7"/>
    </row>
    <row r="14" spans="2:5" ht="30" customHeight="1" thickBot="1">
      <c r="B14" s="11" t="s">
        <v>8</v>
      </c>
      <c r="C14" s="11"/>
      <c r="D14" s="12">
        <f>SUBTOTAL(109,Asset[Anno precedente])</f>
        <v>500</v>
      </c>
      <c r="E14" s="12">
        <f>SUBTOTAL(109,Asset[Anno corrente])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Usa questo foglio di lavoro per creare un elenco di attività per il confronto. Il totale attività viene calcolato automaticamente alla fine della tabella Attività" sqref="A1" xr:uid="{00000000-0002-0000-0100-000000000000}"/>
    <dataValidation allowBlank="1" showInputMessage="1" showErrorMessage="1" prompt="Questa cella contiene il titolo del foglio di lavoro" sqref="B1" xr:uid="{00000000-0002-0000-0100-000001000000}"/>
    <dataValidation allowBlank="1" showInputMessage="1" showErrorMessage="1" prompt="Immetti la descrizione nella colonna sotto questa intestazione" sqref="C3" xr:uid="{00000000-0002-0000-0100-000002000000}"/>
    <dataValidation allowBlank="1" showInputMessage="1" showErrorMessage="1" prompt="Seleziona il tipo di attività nella colonna sotto questa intestazione. Premi ALT+freccia GIÙ per aprire l'elenco a discesa e quindi INVIO per effettuare una selezione. Usa i filtri delle intestazioni per trovare voci specifiche" sqref="B3" xr:uid="{00000000-0002-0000-0100-000003000000}"/>
    <dataValidation allowBlank="1" showInputMessage="1" showErrorMessage="1" prompt="Immetti gli importi delle attività per l'anno riportato sopra nella colonna sotto questa intestazione" sqref="D3:E3" xr:uid="{00000000-0002-0000-0100-000004000000}"/>
    <dataValidation type="list" errorStyle="warning" allowBlank="1" showInputMessage="1" showErrorMessage="1" error="Seleziona una voce dall'elenco. Seleziona ANNULLA, quindi premi ALT+freccia GIÙ per aprire l'elenco a discesa e quindi INVIO per effettuare una selezione" sqref="B4:B13" xr:uid="{00000000-0002-0000-0100-000005000000}">
      <formula1>INDIRECT("Categorie[Categorie]")</formula1>
    </dataValidation>
    <dataValidation allowBlank="1" showInputMessage="1" showErrorMessage="1" prompt="Gli anni del confronto vengono aggiornati automaticamente nelle celle D2 e E2 a destra" sqref="B2" xr:uid="{00000000-0002-0000-0100-000007000000}"/>
    <dataValidation allowBlank="1" showInputMessage="1" showErrorMessage="1" prompt="L'anno 2 del confronto viene aggiornato automaticamente in questa cella" sqref="E2" xr:uid="{00000000-0002-0000-0100-000008000000}"/>
    <dataValidation allowBlank="1" showInputMessage="1" showErrorMessage="1" prompt="L'anno 1 del confronto viene aggiornato automaticamente in questa cella" sqref="D2" xr:uid="{00000000-0002-0000-0100-000009000000}"/>
  </dataValidations>
  <printOptions horizontalCentered="1"/>
  <pageMargins left="0.7" right="0.7" top="0.75" bottom="0.75" header="0.3" footer="0.3"/>
  <pageSetup paperSize="9" scale="6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33203125" defaultRowHeight="30" customHeight="1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>
      <c r="B1" s="1" t="s">
        <v>25</v>
      </c>
      <c r="C1" s="1"/>
      <c r="D1" s="1"/>
      <c r="E1" s="1"/>
    </row>
    <row r="2" spans="2:5" s="2" customFormat="1" ht="30" customHeight="1" thickTop="1" thickBot="1">
      <c r="D2" s="4" t="str">
        <f ca="1">ANNO_FISCALE</f>
        <v>FY-2022</v>
      </c>
      <c r="E2" s="4" t="str">
        <f ca="1">ANNO_FISCALE_2</f>
        <v>FY-2023</v>
      </c>
    </row>
    <row r="3" spans="2:5" s="2" customFormat="1" ht="18" customHeight="1" thickTop="1">
      <c r="B3" s="6" t="s">
        <v>26</v>
      </c>
      <c r="C3" s="6" t="s">
        <v>14</v>
      </c>
      <c r="D3" s="5" t="s">
        <v>11</v>
      </c>
      <c r="E3" s="5" t="s">
        <v>12</v>
      </c>
    </row>
    <row r="4" spans="2:5" s="2" customFormat="1" ht="30" customHeight="1">
      <c r="B4" t="s">
        <v>5</v>
      </c>
      <c r="C4" t="s">
        <v>27</v>
      </c>
      <c r="D4" s="16"/>
      <c r="E4" s="16">
        <v>350</v>
      </c>
    </row>
    <row r="5" spans="2:5" s="2" customFormat="1" ht="30" customHeight="1">
      <c r="B5" t="s">
        <v>5</v>
      </c>
      <c r="C5" t="s">
        <v>28</v>
      </c>
      <c r="D5" s="16"/>
      <c r="E5" s="16"/>
    </row>
    <row r="6" spans="2:5" s="2" customFormat="1" ht="30" customHeight="1">
      <c r="B6" t="s">
        <v>5</v>
      </c>
      <c r="C6" t="s">
        <v>29</v>
      </c>
      <c r="D6" s="16">
        <v>500</v>
      </c>
      <c r="E6" s="16"/>
    </row>
    <row r="7" spans="2:5" s="2" customFormat="1" ht="30" customHeight="1">
      <c r="B7" t="s">
        <v>5</v>
      </c>
      <c r="C7" t="s">
        <v>30</v>
      </c>
      <c r="D7" s="16"/>
      <c r="E7" s="16"/>
    </row>
    <row r="8" spans="2:5" s="2" customFormat="1" ht="30" customHeight="1">
      <c r="B8" t="s">
        <v>5</v>
      </c>
      <c r="C8" t="s">
        <v>31</v>
      </c>
      <c r="D8" s="16"/>
      <c r="E8" s="16"/>
    </row>
    <row r="9" spans="2:5" s="2" customFormat="1" ht="30" customHeight="1">
      <c r="B9" t="s">
        <v>6</v>
      </c>
      <c r="C9" t="s">
        <v>32</v>
      </c>
      <c r="D9" s="16"/>
      <c r="E9" s="16"/>
    </row>
    <row r="10" spans="2:5" s="2" customFormat="1" ht="30" customHeight="1">
      <c r="B10" t="s">
        <v>7</v>
      </c>
      <c r="C10" t="s">
        <v>33</v>
      </c>
      <c r="D10" s="16"/>
      <c r="E10" s="16">
        <v>350</v>
      </c>
    </row>
    <row r="11" spans="2:5" ht="30" customHeight="1">
      <c r="B11" t="s">
        <v>7</v>
      </c>
      <c r="C11" t="s">
        <v>34</v>
      </c>
      <c r="D11" s="16"/>
      <c r="E11" s="16"/>
    </row>
    <row r="12" spans="2:5" s="2" customFormat="1" ht="30" customHeight="1" thickBot="1">
      <c r="B12" s="10" t="s">
        <v>9</v>
      </c>
      <c r="C12" s="8"/>
      <c r="D12" s="15">
        <f>SUBTOTAL(109,Passività[Anno precedente])</f>
        <v>500</v>
      </c>
      <c r="E12" s="15">
        <f>SUBTOTAL(109,Passività[Anno corrente])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Usa questo foglio di lavoro per creare un elenco di passività per il confronto tra esercizi. Il totale passività e il patrimonio netto vengono calcolati automaticamente alla fine della tabella Passività" sqref="A1" xr:uid="{00000000-0002-0000-0200-000000000000}"/>
    <dataValidation allowBlank="1" showInputMessage="1" showErrorMessage="1" prompt="Questa cella contiene il titolo del foglio di lavoro" sqref="B1" xr:uid="{00000000-0002-0000-0200-000001000000}"/>
    <dataValidation allowBlank="1" showInputMessage="1" showErrorMessage="1" prompt="Immetti la descrizione nella colonna sotto questa intestazione" sqref="C3" xr:uid="{00000000-0002-0000-0200-000002000000}"/>
    <dataValidation allowBlank="1" showInputMessage="1" showErrorMessage="1" prompt="Seleziona il tipo di passività nella colonna sotto questa intestazione. Premi ALT+freccia GIÙ per aprire l'elenco a discesa e quindi INVIO per effettuare una selezione. Usa i filtri delle intestazioni per trovare voci specifiche" sqref="B3" xr:uid="{00000000-0002-0000-0200-000003000000}"/>
    <dataValidation type="list" errorStyle="warning" allowBlank="1" showInputMessage="1" showErrorMessage="1" error="Seleziona una voce dall'elenco. Seleziona ANNULLA, quindi premi ALT+freccia GIÙ per aprire l'elenco a discesa e quindi INVIO per effettuare una selezione" sqref="B4:B11" xr:uid="{00000000-0002-0000-0200-000004000000}">
      <formula1>INDIRECT("Categorie[Categorie]")</formula1>
    </dataValidation>
    <dataValidation allowBlank="1" showInputMessage="1" showErrorMessage="1" prompt="Gli anni del confronto vengono aggiornati automaticamente nelle celle D2 e E2 a destra" sqref="B2" xr:uid="{00000000-0002-0000-0200-000005000000}"/>
    <dataValidation allowBlank="1" showInputMessage="1" showErrorMessage="1" prompt="L'anno 2 del confronto viene aggiornato automaticamente in questa cella" sqref="E2" xr:uid="{00000000-0002-0000-0200-000006000000}"/>
    <dataValidation allowBlank="1" showInputMessage="1" showErrorMessage="1" prompt="L'anno 1 del confronto viene aggiornato automaticamente in questa cella" sqref="D2" xr:uid="{00000000-0002-0000-0200-000007000000}"/>
    <dataValidation allowBlank="1" showInputMessage="1" showErrorMessage="1" prompt="Immetti gli importi delle passività per l'anno riportato sopra nella colonna sotto questa intestazione" sqref="D3:E3" xr:uid="{00000000-0002-0000-0200-000008000000}"/>
  </dataValidations>
  <printOptions horizontalCentered="1"/>
  <pageMargins left="0.7" right="0.7" top="0.75" bottom="0.75" header="0.3" footer="0.3"/>
  <pageSetup paperSize="9" scale="6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zoomScaleNormal="100" workbookViewId="0"/>
  </sheetViews>
  <sheetFormatPr defaultColWidth="9.33203125" defaultRowHeight="17.25" customHeight="1"/>
  <cols>
    <col min="1" max="1" width="1.6640625" customWidth="1"/>
    <col min="2" max="2" width="50.77734375" customWidth="1"/>
  </cols>
  <sheetData>
    <row r="1" spans="2:2" s="2" customFormat="1" ht="42" customHeight="1" thickBot="1">
      <c r="B1" s="1" t="s">
        <v>35</v>
      </c>
    </row>
    <row r="2" spans="2:2" s="2" customFormat="1" ht="17.25" customHeight="1" thickTop="1"/>
    <row r="3" spans="2:2" s="2" customFormat="1" ht="17.25" customHeight="1">
      <c r="B3" s="6" t="s">
        <v>35</v>
      </c>
    </row>
    <row r="4" spans="2:2" s="2" customFormat="1" ht="17.25" customHeight="1">
      <c r="B4" t="s">
        <v>2</v>
      </c>
    </row>
    <row r="5" spans="2:2" s="2" customFormat="1" ht="17.25" customHeight="1">
      <c r="B5" t="s">
        <v>3</v>
      </c>
    </row>
    <row r="6" spans="2:2" s="2" customFormat="1" ht="17.25" customHeight="1">
      <c r="B6" t="s">
        <v>4</v>
      </c>
    </row>
    <row r="7" spans="2:2" s="2" customFormat="1" ht="17.25" customHeight="1">
      <c r="B7" t="s">
        <v>5</v>
      </c>
    </row>
    <row r="8" spans="2:2" s="2" customFormat="1" ht="17.25" customHeight="1">
      <c r="B8" t="s">
        <v>6</v>
      </c>
    </row>
    <row r="9" spans="2:2" s="2" customFormat="1" ht="17.25" customHeight="1">
      <c r="B9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Usa questo foglio di lavoro per creare un elenco di categorie per le attività e le passività. Questi valori vengono usati per creare un dashboard con cui costruire i fogli di lavoro Attività e Passività" sqref="A1" xr:uid="{00000000-0002-0000-0300-000000000000}"/>
    <dataValidation allowBlank="1" showInputMessage="1" showErrorMessage="1" prompt="Questa cella contiene il titolo del foglio di lavoro" sqref="B1" xr:uid="{00000000-0002-0000-0300-000001000000}"/>
    <dataValidation allowBlank="1" showInputMessage="1" showErrorMessage="1" prompt="Immetti le categorie nella colonna sotto questa intestazione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TM03934533</ap:Template>
  <ap:ScaleCrop>false</ap:ScaleCrop>
  <ap:HeadingPairs>
    <vt:vector baseType="variant" size="4">
      <vt:variant>
        <vt:lpstr>Fogli di lavoro</vt:lpstr>
      </vt:variant>
      <vt:variant>
        <vt:i4>4</vt:i4>
      </vt:variant>
      <vt:variant>
        <vt:lpstr>Intervalli denominati</vt:lpstr>
      </vt:variant>
      <vt:variant>
        <vt:i4>10</vt:i4>
      </vt:variant>
    </vt:vector>
  </ap:HeadingPairs>
  <ap:TitlesOfParts>
    <vt:vector baseType="lpstr" size="14">
      <vt:lpstr>Riepilogo</vt:lpstr>
      <vt:lpstr>Attività</vt:lpstr>
      <vt:lpstr>Passività</vt:lpstr>
      <vt:lpstr>Categorie</vt:lpstr>
      <vt:lpstr>ANNO_FISCALE</vt:lpstr>
      <vt:lpstr>ANNO_FISCALE_2</vt:lpstr>
      <vt:lpstr>AreaTitoloRiga1..D12</vt:lpstr>
      <vt:lpstr>Attività!Titoli_stampa</vt:lpstr>
      <vt:lpstr>'Categorie'!Titoli_stampa</vt:lpstr>
      <vt:lpstr>Passività!Titoli_stampa</vt:lpstr>
      <vt:lpstr>Riepilogo!Titoli_stampa</vt:lpstr>
      <vt:lpstr>Titolo1</vt:lpstr>
      <vt:lpstr>TitoloColonna2</vt:lpstr>
      <vt:lpstr>TitoloColonna3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2017-05-31T07:59:53Z</dcterms:created>
  <dcterms:modified xsi:type="dcterms:W3CDTF">2023-04-10T03:40:57Z</dcterms:modified>
</cp:coreProperties>
</file>