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mc:AlternateContent xmlns:mc="http://schemas.openxmlformats.org/markup-compatibility/2006">
    <mc:Choice Requires="x15">
      <x15ac:absPath xmlns:x15ac="http://schemas.microsoft.com/office/spreadsheetml/2010/11/ac" url="\\Imartisek2580\Oddjob\071017\it-IT\target\"/>
    </mc:Choice>
  </mc:AlternateContent>
  <bookViews>
    <workbookView xWindow="0" yWindow="0" windowWidth="23820" windowHeight="13185" xr2:uid="{00000000-000D-0000-FFFF-FFFF00000000}"/>
  </bookViews>
  <sheets>
    <sheet name="Pianif. attività settimanale" sheetId="1" r:id="rId1"/>
    <sheet name="Elenco attività" sheetId="2" r:id="rId2"/>
  </sheets>
  <definedNames>
    <definedName name="AreaTitoloRiga1..I3">'Pianif. attività settimanale'!#REF!</definedName>
    <definedName name="CampoChi">ElencoAttività[Classe]</definedName>
    <definedName name="Classi">PianificazioneAttività[[#All],[Colonna1]]</definedName>
    <definedName name="DataInizio">'Pianif. attività settimanale'!$I$3</definedName>
    <definedName name="_xlnm.Print_Titles" localSheetId="1">'Elenco attività'!$3:$3</definedName>
    <definedName name="_xlnm.Print_Titles" localSheetId="0">'Pianif. attività settimanale'!$4:$5</definedName>
    <definedName name="Titolo1">PianificazioneAttività[[#All],[Colonna1]]</definedName>
    <definedName name="TitoloColonna2">ElencoAttività[[#Headers],[Data]]</definedName>
  </definedNames>
  <calcPr calcId="171027"/>
  <fileRecoveryPr autoRecover="0"/>
</workbook>
</file>

<file path=xl/calcChain.xml><?xml version="1.0" encoding="utf-8"?>
<calcChain xmlns="http://schemas.openxmlformats.org/spreadsheetml/2006/main">
  <c r="B4" i="2" l="1"/>
  <c r="E4" i="2" s="1"/>
  <c r="B9" i="2" l="1"/>
  <c r="E9" i="2" s="1"/>
  <c r="B10" i="2"/>
  <c r="E10" i="2" s="1"/>
  <c r="B11" i="2"/>
  <c r="E11" i="2" s="1"/>
  <c r="B5" i="2" l="1"/>
  <c r="E5" i="2" s="1"/>
  <c r="B12" i="2" l="1"/>
  <c r="E12" i="2" s="1"/>
  <c r="B8" i="2"/>
  <c r="E8" i="2" s="1"/>
  <c r="B7" i="2"/>
  <c r="E7" i="2" s="1"/>
  <c r="B6" i="2"/>
  <c r="E6" i="2" s="1"/>
  <c r="I3" i="1"/>
  <c r="H4" i="1" l="1"/>
  <c r="I4" i="1"/>
  <c r="F4" i="1"/>
  <c r="G4" i="1"/>
  <c r="D4" i="1"/>
  <c r="E4" i="1"/>
  <c r="C4" i="1"/>
  <c r="B5" i="1"/>
  <c r="C5" i="1"/>
  <c r="C10" i="1" l="1"/>
  <c r="C11" i="1"/>
  <c r="C8" i="1"/>
  <c r="C9" i="1"/>
  <c r="C6" i="1"/>
  <c r="C7" i="1"/>
  <c r="D5" i="1" l="1"/>
  <c r="D11" i="1" l="1"/>
  <c r="D8" i="1"/>
  <c r="D9" i="1"/>
  <c r="D10" i="1"/>
  <c r="D7" i="1"/>
  <c r="D6" i="1"/>
  <c r="E5" i="1"/>
  <c r="E6" i="1" l="1"/>
  <c r="E7" i="1"/>
  <c r="E10" i="1"/>
  <c r="E9" i="1"/>
  <c r="E8" i="1"/>
  <c r="E11" i="1"/>
  <c r="F5" i="1"/>
  <c r="F7" i="1" l="1"/>
  <c r="F10" i="1"/>
  <c r="F8" i="1"/>
  <c r="F11" i="1"/>
  <c r="F9" i="1"/>
  <c r="F6" i="1"/>
  <c r="G5" i="1"/>
  <c r="G7" i="1" l="1"/>
  <c r="G10" i="1"/>
  <c r="G8" i="1"/>
  <c r="G11" i="1"/>
  <c r="G9" i="1"/>
  <c r="G6" i="1"/>
  <c r="H5" i="1"/>
  <c r="H7" i="1" l="1"/>
  <c r="H10" i="1"/>
  <c r="H8" i="1"/>
  <c r="H11" i="1"/>
  <c r="H9" i="1"/>
  <c r="H6" i="1"/>
  <c r="I5" i="1"/>
  <c r="I6" i="1" l="1"/>
  <c r="I7" i="1"/>
  <c r="I10" i="1"/>
  <c r="I8" i="1"/>
  <c r="I11" i="1"/>
  <c r="I9" i="1"/>
</calcChain>
</file>

<file path=xl/sharedStrings.xml><?xml version="1.0" encoding="utf-8"?>
<sst xmlns="http://schemas.openxmlformats.org/spreadsheetml/2006/main" count="35" uniqueCount="26">
  <si>
    <t>Vai a Elenco attività</t>
  </si>
  <si>
    <t>SETTIMANALE</t>
  </si>
  <si>
    <t>PIANIFICAZIONE ATTIVITÀ</t>
  </si>
  <si>
    <t>Inverno</t>
  </si>
  <si>
    <t>ITA 101</t>
  </si>
  <si>
    <t>ART 101</t>
  </si>
  <si>
    <t>MAT 101</t>
  </si>
  <si>
    <t>LET 101</t>
  </si>
  <si>
    <t>STO 101</t>
  </si>
  <si>
    <t>ALTRO</t>
  </si>
  <si>
    <t>Vai a Pianificazione attività settimanale</t>
  </si>
  <si>
    <t>ELENCO ATTIVITÀ</t>
  </si>
  <si>
    <t>Data</t>
  </si>
  <si>
    <t>Classe</t>
  </si>
  <si>
    <t>Attività</t>
  </si>
  <si>
    <t>Pagina 90 e ripassare il capitolo 5 per la verifica di venerdì</t>
  </si>
  <si>
    <t>Scheda esercizi 56 (solo dispari) e studiare per la verifica di giovedì</t>
  </si>
  <si>
    <t>Preparazione per il laboratorio</t>
  </si>
  <si>
    <t>Verifica su capitoli 5-8</t>
  </si>
  <si>
    <t>Pagine 78-88 e leggere capitolo 4</t>
  </si>
  <si>
    <t>Studiare per la verifica</t>
  </si>
  <si>
    <t>Riordinare la stanza per il controllo</t>
  </si>
  <si>
    <t>Ordinare la pizza per il gruppo di studio</t>
  </si>
  <si>
    <t>Abbozzare tesina</t>
  </si>
  <si>
    <t>Associa dati</t>
  </si>
  <si>
    <t>Data di inizio pianificazione: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</si>
</sst>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3"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1"/>
      <name val="Calibri"/>
      <family val="2"/>
      <scheme val="minor"/>
    </font>
    <font>
      <u/>
      <sz val="11"/>
      <color theme="3"/>
      <name val="Calibri"/>
      <family val="2"/>
      <scheme val="min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14" fontId="9" fillId="0" borderId="1" xfId="16">
      <alignment horizontal="center"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10" fillId="2" borderId="3" xfId="17">
      <alignment horizontal="left" vertical="top" indent="1"/>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3" fillId="2" borderId="0" xfId="1" applyAlignment="1">
      <alignment horizontal="left" vertical="center"/>
    </xf>
    <xf numFmtId="0" fontId="11" fillId="0" borderId="0" xfId="0" applyFont="1" applyAlignment="1">
      <alignment vertical="center"/>
    </xf>
    <xf numFmtId="0" fontId="12" fillId="0" borderId="0" xfId="0" applyFont="1">
      <alignment horizontal="left" vertical="center" wrapText="1" indent="1"/>
    </xf>
  </cellXfs>
  <cellStyles count="18">
    <cellStyle name="20% - Colore 1" xfId="14" builtinId="30" customBuiltin="1"/>
    <cellStyle name="Anno" xfId="17" xr:uid="{00000000-0005-0000-0000-000001000000}"/>
    <cellStyle name="Collegamento ipertestuale" xfId="6" builtinId="8" customBuiltin="1"/>
    <cellStyle name="Collegamento ipertestuale visitato" xfId="7" builtinId="9" customBuiltin="1"/>
    <cellStyle name="Data" xfId="15" xr:uid="{00000000-0005-0000-0000-000004000000}"/>
    <cellStyle name="Data di inizio" xfId="16" xr:uid="{00000000-0005-0000-0000-000005000000}"/>
    <cellStyle name="Migliaia" xfId="8" builtinId="3" customBuiltin="1"/>
    <cellStyle name="Migliaia [0]" xfId="9" builtinId="6" customBuiltin="1"/>
    <cellStyle name="Normale" xfId="0" builtinId="0" customBuiltin="1"/>
    <cellStyle name="Nota" xfId="13" builtinId="10" customBuiltin="1"/>
    <cellStyle name="Percentuale" xfId="12" builtinId="5"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Valuta" xfId="10" builtinId="4" customBuiltin="1"/>
    <cellStyle name="Valuta [0]" xfId="11" builtinId="7" customBuiltin="1"/>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Elenco attività settimanali" defaultPivotStyle="PivotStyleLight16">
    <tableStyle name="Elenco attività settimanali" pivot="0" count="5" xr9:uid="{00000000-0011-0000-FFFF-FFFF00000000}">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ianificazioneAttività" displayName="PianificazioneAttività" ref="B6:I11" headerRowCount="0" totalsRowShown="0">
  <tableColumns count="8">
    <tableColumn id="1" xr3:uid="{00000000-0010-0000-0000-000001000000}" name="Colonna1"/>
    <tableColumn id="2" xr3:uid="{00000000-0010-0000-0000-000002000000}" name="Colonna2" dataDxfId="0">
      <calculatedColumnFormula>IFERROR(INDEX(ElencoAttività[],MATCH(C$5&amp;$B6,ElencoAttività[Associa dati],0),3),"")</calculatedColumnFormula>
    </tableColumn>
    <tableColumn id="3" xr3:uid="{00000000-0010-0000-0000-000003000000}" name="Colonna3">
      <calculatedColumnFormula>IFERROR(INDEX(ElencoAttività[],MATCH(D$5&amp;$B6,ElencoAttività[Associa dati],0),3),"")</calculatedColumnFormula>
    </tableColumn>
    <tableColumn id="4" xr3:uid="{00000000-0010-0000-0000-000004000000}" name="Colonna4">
      <calculatedColumnFormula>IFERROR(INDEX(ElencoAttività[],MATCH(E$5&amp;$B6,ElencoAttività[Associa dati],0),3),"")</calculatedColumnFormula>
    </tableColumn>
    <tableColumn id="5" xr3:uid="{00000000-0010-0000-0000-000005000000}" name="Colonna5">
      <calculatedColumnFormula>IFERROR(INDEX(ElencoAttività[],MATCH(F$5&amp;$B6,ElencoAttività[Associa dati],0),3),"")</calculatedColumnFormula>
    </tableColumn>
    <tableColumn id="6" xr3:uid="{00000000-0010-0000-0000-000006000000}" name="Colonna6">
      <calculatedColumnFormula>IFERROR(INDEX(ElencoAttività[],MATCH(G$5&amp;$B6,ElencoAttività[Associa dati],0),3),"")</calculatedColumnFormula>
    </tableColumn>
    <tableColumn id="7" xr3:uid="{00000000-0010-0000-0000-000007000000}" name="Colonna7">
      <calculatedColumnFormula>IFERROR(INDEX(ElencoAttività[],MATCH(H$5&amp;$B6,ElencoAttività[Associa dati],0),3),"")</calculatedColumnFormula>
    </tableColumn>
    <tableColumn id="8" xr3:uid="{00000000-0010-0000-0000-000008000000}" name="Colonna8">
      <calculatedColumnFormula>IFERROR(INDEX(ElencoAttività[],MATCH(I$5&amp;$B6,ElencoAttività[Associa dati],0),3),"")</calculatedColumnFormula>
    </tableColumn>
  </tableColumns>
  <tableStyleInfo name="Elenco attività settimanali" showFirstColumn="1" showLastColumn="0" showRowStripes="1" showColumnStripes="0"/>
  <extLst>
    <ext xmlns:x14="http://schemas.microsoft.com/office/spreadsheetml/2009/9/main" uri="{504A1905-F514-4f6f-8877-14C23A59335A}">
      <x14:table altTextSummary="Immettere i titoli delle classi nella prima colonna di questa tabella. Le altre colonne vengono aggiornate automaticamente in base alle attività immesse nel foglio di lavoro Elenco attività"/>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ElencoAttività" displayName="ElencoAttività" ref="B3:E12" totalsRowShown="0">
  <autoFilter ref="B3:E12" xr:uid="{00000000-0009-0000-0100-000001000000}"/>
  <sortState ref="B5:E13">
    <sortCondition ref="B4:B13"/>
  </sortState>
  <tableColumns count="4">
    <tableColumn id="1" xr3:uid="{00000000-0010-0000-0100-000001000000}" name="Data"/>
    <tableColumn id="3" xr3:uid="{00000000-0010-0000-0100-000003000000}" name="Classe"/>
    <tableColumn id="4" xr3:uid="{00000000-0010-0000-0100-000004000000}" name="Attività"/>
    <tableColumn id="2" xr3:uid="{00000000-0010-0000-0100-000002000000}" name="Associa dati">
      <calculatedColumnFormula>ElencoAttività[[#This Row],[Data]]&amp;ElencoAttività[[#This Row],[Classe]]</calculatedColumnFormula>
    </tableColumn>
  </tableColumns>
  <tableStyleInfo name="Elenco attività settimanali" showFirstColumn="0" showLastColumn="0" showRowStripes="0" showColumnStripes="0"/>
  <extLst>
    <ext xmlns:x14="http://schemas.microsoft.com/office/spreadsheetml/2009/9/main" uri="{504A1905-F514-4f6f-8877-14C23A59335A}">
      <x14:table altTextSummary="Immettere la data, la classe e l'attività assegnata. Usare i filtri della tabella per trovare voci specifiche"/>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I11"/>
  <sheetViews>
    <sheetView showGridLines="0" showZeros="0" tabSelected="1" zoomScaleNormal="100" workbookViewId="0"/>
  </sheetViews>
  <sheetFormatPr defaultRowHeight="60" customHeight="1" x14ac:dyDescent="0.25"/>
  <cols>
    <col min="1" max="1" width="2.7109375" style="1" customWidth="1"/>
    <col min="2" max="9" width="25.7109375" style="1" customWidth="1"/>
    <col min="10" max="10" width="2.7109375" style="1" customWidth="1"/>
    <col min="11" max="16384" width="9.140625" style="1"/>
  </cols>
  <sheetData>
    <row r="1" spans="1:9" ht="30" customHeight="1" x14ac:dyDescent="0.25">
      <c r="A1" s="12"/>
      <c r="B1" s="4" t="s">
        <v>0</v>
      </c>
    </row>
    <row r="2" spans="1:9" ht="50.1" customHeight="1" thickBot="1" x14ac:dyDescent="0.3">
      <c r="B2" s="10" t="s">
        <v>2</v>
      </c>
      <c r="C2" s="10"/>
      <c r="D2" s="10"/>
    </row>
    <row r="3" spans="1:9" ht="50.1" customHeight="1" thickBot="1" x14ac:dyDescent="0.3">
      <c r="B3" s="5" t="s">
        <v>1</v>
      </c>
      <c r="H3" s="11" t="s">
        <v>25</v>
      </c>
      <c r="I3" s="2">
        <f ca="1">TODAY()</f>
        <v>42929</v>
      </c>
    </row>
    <row r="4" spans="1:9" ht="30" customHeight="1" x14ac:dyDescent="0.25">
      <c r="B4" s="7" t="s">
        <v>3</v>
      </c>
      <c r="C4" s="7" t="str">
        <f ca="1">TEXT(WEEKDAY(DataInizio),"gggg")</f>
        <v>giovedì</v>
      </c>
      <c r="D4" s="7" t="str">
        <f ca="1">TEXT(WEEKDAY(DataInizio)+1,"gggg")</f>
        <v>venerdì</v>
      </c>
      <c r="E4" s="7" t="str">
        <f ca="1">TEXT(WEEKDAY(DataInizio)+2,"gggg")</f>
        <v>sabato</v>
      </c>
      <c r="F4" s="7" t="str">
        <f ca="1">TEXT(WEEKDAY(DataInizio)+3,"gggg")</f>
        <v>domenica</v>
      </c>
      <c r="G4" s="7" t="str">
        <f ca="1">TEXT(WEEKDAY(DataInizio)+4,"gggg")</f>
        <v>lunedì</v>
      </c>
      <c r="H4" s="7" t="str">
        <f ca="1">TEXT(WEEKDAY(DataInizio)+5,"gggg")</f>
        <v>martedì</v>
      </c>
      <c r="I4" s="7" t="str">
        <f ca="1">TEXT(WEEKDAY(DataInizio)+6,"gggg")</f>
        <v>mercoledì</v>
      </c>
    </row>
    <row r="5" spans="1:9" ht="30" customHeight="1" x14ac:dyDescent="0.25">
      <c r="B5" s="6">
        <f ca="1">YEAR(DataInizio)</f>
        <v>2017</v>
      </c>
      <c r="C5" s="3">
        <f ca="1">DataInizio</f>
        <v>42929</v>
      </c>
      <c r="D5" s="3">
        <f ca="1">C5+1</f>
        <v>42930</v>
      </c>
      <c r="E5" s="3">
        <f t="shared" ref="E5:I5" ca="1" si="0">D5+1</f>
        <v>42931</v>
      </c>
      <c r="F5" s="3">
        <f t="shared" ca="1" si="0"/>
        <v>42932</v>
      </c>
      <c r="G5" s="3">
        <f t="shared" ca="1" si="0"/>
        <v>42933</v>
      </c>
      <c r="H5" s="3">
        <f t="shared" ca="1" si="0"/>
        <v>42934</v>
      </c>
      <c r="I5" s="3">
        <f t="shared" ca="1" si="0"/>
        <v>42935</v>
      </c>
    </row>
    <row r="6" spans="1:9" ht="60" customHeight="1" x14ac:dyDescent="0.25">
      <c r="B6" s="1" t="s">
        <v>4</v>
      </c>
      <c r="C6" s="1" t="str">
        <f ca="1">IFERROR(INDEX(ElencoAttività[],MATCH(C$5&amp;$B6,ElencoAttività[Associa dati],0),3),"")</f>
        <v/>
      </c>
      <c r="D6" s="1" t="str">
        <f ca="1">IFERROR(INDEX(ElencoAttività[],MATCH(D$5&amp;$B6,ElencoAttività[Associa dati],0),3),"")</f>
        <v/>
      </c>
      <c r="E6" s="1" t="str">
        <f ca="1">IFERROR(INDEX(ElencoAttività[],MATCH(E$5&amp;$B6,ElencoAttività[Associa dati],0),3),"")</f>
        <v/>
      </c>
      <c r="F6" s="1" t="str">
        <f ca="1">IFERROR(INDEX(ElencoAttività[],MATCH(F$5&amp;$B6,ElencoAttività[Associa dati],0),3),"")</f>
        <v/>
      </c>
      <c r="G6" s="1" t="str">
        <f ca="1">IFERROR(INDEX(ElencoAttività[],MATCH(G$5&amp;$B6,ElencoAttività[Associa dati],0),3),"")</f>
        <v/>
      </c>
      <c r="H6" s="1" t="str">
        <f ca="1">IFERROR(INDEX(ElencoAttività[],MATCH(H$5&amp;$B6,ElencoAttività[Associa dati],0),3),"")</f>
        <v/>
      </c>
      <c r="I6" s="1" t="str">
        <f ca="1">IFERROR(INDEX(ElencoAttività[],MATCH(I$5&amp;$B6,ElencoAttività[Associa dati],0),3),"")</f>
        <v>Abbozzare tesina</v>
      </c>
    </row>
    <row r="7" spans="1:9" ht="60" customHeight="1" x14ac:dyDescent="0.25">
      <c r="B7" s="1" t="s">
        <v>5</v>
      </c>
      <c r="C7" s="1" t="str">
        <f ca="1">IFERROR(INDEX(ElencoAttività[],MATCH(C$5&amp;$B7,ElencoAttività[Associa dati],0),3),"")</f>
        <v/>
      </c>
      <c r="D7" s="1" t="str">
        <f ca="1">IFERROR(INDEX(ElencoAttività[],MATCH(D$5&amp;$B7,ElencoAttività[Associa dati],0),3),"")</f>
        <v/>
      </c>
      <c r="E7" s="1" t="str">
        <f ca="1">IFERROR(INDEX(ElencoAttività[],MATCH(E$5&amp;$B7,ElencoAttività[Associa dati],0),3),"")</f>
        <v>Preparazione per il laboratorio</v>
      </c>
      <c r="F7" s="1" t="str">
        <f ca="1">IFERROR(INDEX(ElencoAttività[],MATCH(F$5&amp;$B7,ElencoAttività[Associa dati],0),3),"")</f>
        <v/>
      </c>
      <c r="G7" s="1" t="str">
        <f ca="1">IFERROR(INDEX(ElencoAttività[],MATCH(G$5&amp;$B7,ElencoAttività[Associa dati],0),3),"")</f>
        <v/>
      </c>
      <c r="H7" s="1" t="str">
        <f ca="1">IFERROR(INDEX(ElencoAttività[],MATCH(H$5&amp;$B7,ElencoAttività[Associa dati],0),3),"")</f>
        <v/>
      </c>
      <c r="I7" s="1" t="str">
        <f ca="1">IFERROR(INDEX(ElencoAttività[],MATCH(I$5&amp;$B7,ElencoAttività[Associa dati],0),3),"")</f>
        <v/>
      </c>
    </row>
    <row r="8" spans="1:9" ht="60" customHeight="1" x14ac:dyDescent="0.25">
      <c r="B8" s="1" t="s">
        <v>6</v>
      </c>
      <c r="C8" s="1" t="str">
        <f ca="1">IFERROR(INDEX(ElencoAttività[],MATCH(C$5&amp;$B8,ElencoAttività[Associa dati],0),3),"")</f>
        <v/>
      </c>
      <c r="D8" s="1" t="str">
        <f ca="1">IFERROR(INDEX(ElencoAttività[],MATCH(D$5&amp;$B8,ElencoAttività[Associa dati],0),3),"")</f>
        <v>Scheda esercizi 56 (solo dispari) e studiare per la verifica di giovedì</v>
      </c>
      <c r="E8" s="1" t="str">
        <f ca="1">IFERROR(INDEX(ElencoAttività[],MATCH(E$5&amp;$B8,ElencoAttività[Associa dati],0),3),"")</f>
        <v/>
      </c>
      <c r="F8" s="1" t="str">
        <f ca="1">IFERROR(INDEX(ElencoAttività[],MATCH(F$5&amp;$B8,ElencoAttività[Associa dati],0),3),"")</f>
        <v/>
      </c>
      <c r="G8" s="1" t="str">
        <f ca="1">IFERROR(INDEX(ElencoAttività[],MATCH(G$5&amp;$B8,ElencoAttività[Associa dati],0),3),"")</f>
        <v/>
      </c>
      <c r="H8" s="1" t="str">
        <f ca="1">IFERROR(INDEX(ElencoAttività[],MATCH(H$5&amp;$B8,ElencoAttività[Associa dati],0),3),"")</f>
        <v/>
      </c>
      <c r="I8" s="1" t="str">
        <f ca="1">IFERROR(INDEX(ElencoAttività[],MATCH(I$5&amp;$B8,ElencoAttività[Associa dati],0),3),"")</f>
        <v/>
      </c>
    </row>
    <row r="9" spans="1:9" ht="60" customHeight="1" x14ac:dyDescent="0.25">
      <c r="B9" s="1" t="s">
        <v>7</v>
      </c>
      <c r="C9" s="1" t="str">
        <f ca="1">IFERROR(INDEX(ElencoAttività[],MATCH(C$5&amp;$B9,ElencoAttività[Associa dati],0),3),"")</f>
        <v/>
      </c>
      <c r="D9" s="1" t="str">
        <f ca="1">IFERROR(INDEX(ElencoAttività[],MATCH(D$5&amp;$B9,ElencoAttività[Associa dati],0),3),"")</f>
        <v/>
      </c>
      <c r="E9" s="1" t="str">
        <f ca="1">IFERROR(INDEX(ElencoAttività[],MATCH(E$5&amp;$B9,ElencoAttività[Associa dati],0),3),"")</f>
        <v/>
      </c>
      <c r="F9" s="1" t="str">
        <f ca="1">IFERROR(INDEX(ElencoAttività[],MATCH(F$5&amp;$B9,ElencoAttività[Associa dati],0),3),"")</f>
        <v/>
      </c>
      <c r="G9" s="1" t="str">
        <f ca="1">IFERROR(INDEX(ElencoAttività[],MATCH(G$5&amp;$B9,ElencoAttività[Associa dati],0),3),"")</f>
        <v>Pagine 78-88 e leggere capitolo 4</v>
      </c>
      <c r="H9" s="1" t="str">
        <f ca="1">IFERROR(INDEX(ElencoAttività[],MATCH(H$5&amp;$B9,ElencoAttività[Associa dati],0),3),"")</f>
        <v/>
      </c>
      <c r="I9" s="1" t="str">
        <f ca="1">IFERROR(INDEX(ElencoAttività[],MATCH(I$5&amp;$B9,ElencoAttività[Associa dati],0),3),"")</f>
        <v/>
      </c>
    </row>
    <row r="10" spans="1:9" ht="60" customHeight="1" x14ac:dyDescent="0.25">
      <c r="B10" s="1" t="s">
        <v>8</v>
      </c>
      <c r="C10" s="1" t="str">
        <f ca="1">IFERROR(INDEX(ElencoAttività[],MATCH(C$5&amp;$B10,ElencoAttività[Associa dati],0),3),"")</f>
        <v>Pagina 90 e ripassare il capitolo 5 per la verifica di venerdì</v>
      </c>
      <c r="D10" s="1" t="str">
        <f ca="1">IFERROR(INDEX(ElencoAttività[],MATCH(D$5&amp;$B10,ElencoAttività[Associa dati],0),3),"")</f>
        <v/>
      </c>
      <c r="E10" s="1" t="str">
        <f ca="1">IFERROR(INDEX(ElencoAttività[],MATCH(E$5&amp;$B10,ElencoAttività[Associa dati],0),3),"")</f>
        <v/>
      </c>
      <c r="F10" s="1" t="str">
        <f ca="1">IFERROR(INDEX(ElencoAttività[],MATCH(F$5&amp;$B10,ElencoAttività[Associa dati],0),3),"")</f>
        <v>Verifica su capitoli 5-8</v>
      </c>
      <c r="G10" s="1" t="str">
        <f ca="1">IFERROR(INDEX(ElencoAttività[],MATCH(G$5&amp;$B10,ElencoAttività[Associa dati],0),3),"")</f>
        <v>Studiare per la verifica</v>
      </c>
      <c r="H10" s="1" t="str">
        <f ca="1">IFERROR(INDEX(ElencoAttività[],MATCH(H$5&amp;$B10,ElencoAttività[Associa dati],0),3),"")</f>
        <v/>
      </c>
      <c r="I10" s="1" t="str">
        <f ca="1">IFERROR(INDEX(ElencoAttività[],MATCH(I$5&amp;$B10,ElencoAttività[Associa dati],0),3),"")</f>
        <v/>
      </c>
    </row>
    <row r="11" spans="1:9" ht="60" customHeight="1" x14ac:dyDescent="0.25">
      <c r="B11" s="1" t="s">
        <v>9</v>
      </c>
      <c r="C11" s="1" t="str">
        <f ca="1">IFERROR(INDEX(ElencoAttività[],MATCH(C$5&amp;$B11,ElencoAttività[Associa dati],0),3),"")</f>
        <v/>
      </c>
      <c r="D11" s="1" t="str">
        <f ca="1">IFERROR(INDEX(ElencoAttività[],MATCH(D$5&amp;$B11,ElencoAttività[Associa dati],0),3),"")</f>
        <v/>
      </c>
      <c r="E11" s="1" t="str">
        <f ca="1">IFERROR(INDEX(ElencoAttività[],MATCH(E$5&amp;$B11,ElencoAttività[Associa dati],0),3),"")</f>
        <v/>
      </c>
      <c r="F11" s="1" t="str">
        <f ca="1">IFERROR(INDEX(ElencoAttività[],MATCH(F$5&amp;$B11,ElencoAttività[Associa dati],0),3),"")</f>
        <v/>
      </c>
      <c r="G11" s="1" t="str">
        <f ca="1">IFERROR(INDEX(ElencoAttività[],MATCH(G$5&amp;$B11,ElencoAttività[Associa dati],0),3),"")</f>
        <v/>
      </c>
      <c r="H11" s="1" t="str">
        <f ca="1">IFERROR(INDEX(ElencoAttività[],MATCH(H$5&amp;$B11,ElencoAttività[Associa dati],0),3),"")</f>
        <v>Riordinare la stanza per il controllo</v>
      </c>
      <c r="I11" s="1" t="str">
        <f ca="1">IFERROR(INDEX(ElencoAttività[],MATCH(I$5&amp;$B11,ElencoAttività[Associa dati],0),3),"")</f>
        <v/>
      </c>
    </row>
  </sheetData>
  <mergeCells count="1">
    <mergeCell ref="B2:D2"/>
  </mergeCells>
  <dataValidations count="9">
    <dataValidation allowBlank="1" showInputMessage="1" showErrorMessage="1" prompt="Tenere traccia delle attività settimanali in questo foglio di lavoro. Aggiungere le attività nel foglio di lavoro Elenco attività per aggiornare automaticamente la pianificazione. Selezionare la cella B1 per passare al foglio di lavoro Elenco attività" sqref="A1" xr:uid="{00000000-0002-0000-0000-000000000000}"/>
    <dataValidation allowBlank="1" showInputMessage="1" showErrorMessage="1" prompt="Collegamento di spostamento al foglio di lavoro Elenco attività" sqref="B1" xr:uid="{00000000-0002-0000-0000-000001000000}"/>
    <dataValidation allowBlank="1" showInputMessage="1" showErrorMessage="1" prompt="Il titolo del foglio di lavoro si trova nelle celle B2 e B3. Immettere la data di inizio pianificazione nella cella I3" sqref="B2" xr:uid="{00000000-0002-0000-0000-000002000000}"/>
    <dataValidation allowBlank="1" showInputMessage="1" showErrorMessage="1" prompt="Immettere la data di inizio pianificazione in questa cella La tabella Pianificazione attività verrà aggiornata automaticamente con la settimana che inizia in questa data" sqref="I3" xr:uid="{00000000-0002-0000-0000-000003000000}"/>
    <dataValidation allowBlank="1" showInputMessage="1" showErrorMessage="1" prompt="Anno della data di inizio dalla cella I3. Immettere i titoli delle classi in questa colonna sotto questa intestazione. Le attività corrispondenti vengono aggiornate automaticamente dal foglio di lavoro Elenco attività" sqref="B5" xr:uid="{00000000-0002-0000-0000-000004000000}"/>
    <dataValidation allowBlank="1" showInputMessage="1" showErrorMessage="1" prompt="Le attività per le classi immesse nella colonna a sinistra vengono aggiornate automaticamente nelle celle da C6 a I11, in base alle voci presenti nel foglio di lavoro Elenco attività" sqref="C6" xr:uid="{00000000-0002-0000-0000-000005000000}"/>
    <dataValidation allowBlank="1" showInputMessage="1" showErrorMessage="1" prompt="Immettere un nome di categoria per la pianificazione delle attività in questa cella" sqref="B4" xr:uid="{00000000-0002-0000-0000-000006000000}"/>
    <dataValidation allowBlank="1" showInputMessage="1" showErrorMessage="1" prompt="Le celle da C4 a I4 contengono i giorni della settimana. Il giorno iniziale della settimana in questa cella viene aggiornato automaticamente in base alla data di inizio pianificazione. Per cambiare questo giorno, immettere una nuova data nella cella I3" sqref="C4" xr:uid="{00000000-0002-0000-0000-000007000000}"/>
    <dataValidation allowBlank="1" showInputMessage="1" showErrorMessage="1" prompt="Le celle da C5 a I5 contengono date in ordine crescente, che rappresentano i singoli giorni della settimana a partire dalla data di inizio immessa in I3" sqref="C5" xr:uid="{00000000-0002-0000-0000-000008000000}"/>
  </dataValidations>
  <hyperlinks>
    <hyperlink ref="B1" location="'Elenco attività'!A1" tooltip="Selezionare per visualizzare il foglio di lavoro Elenco attività" display="Vai a Elenco attività" xr:uid="{00000000-0004-0000-00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4" t="s">
        <v>10</v>
      </c>
    </row>
    <row r="2" spans="2:5" ht="50.1" customHeight="1" x14ac:dyDescent="0.25">
      <c r="B2" s="5" t="s">
        <v>11</v>
      </c>
    </row>
    <row r="3" spans="2:5" ht="30" customHeight="1" x14ac:dyDescent="0.25">
      <c r="B3" s="7" t="s">
        <v>12</v>
      </c>
      <c r="C3" s="7" t="s">
        <v>13</v>
      </c>
      <c r="D3" s="7" t="s">
        <v>14</v>
      </c>
      <c r="E3" s="7" t="s">
        <v>24</v>
      </c>
    </row>
    <row r="4" spans="2:5" ht="30" customHeight="1" x14ac:dyDescent="0.25">
      <c r="B4" s="8">
        <f ca="1">TODAY()</f>
        <v>42929</v>
      </c>
      <c r="C4" s="1" t="s">
        <v>8</v>
      </c>
      <c r="D4" s="1" t="s">
        <v>15</v>
      </c>
      <c r="E4" s="9" t="str">
        <f ca="1">ElencoAttività[[#This Row],[Data]]&amp;ElencoAttività[[#This Row],[Classe]]</f>
        <v>42929STO 101</v>
      </c>
    </row>
    <row r="5" spans="2:5" ht="30" customHeight="1" x14ac:dyDescent="0.25">
      <c r="B5" s="8">
        <f ca="1">TODAY()+1</f>
        <v>42930</v>
      </c>
      <c r="C5" s="1" t="s">
        <v>6</v>
      </c>
      <c r="D5" s="1" t="s">
        <v>16</v>
      </c>
      <c r="E5" s="9" t="str">
        <f ca="1">ElencoAttività[[#This Row],[Data]]&amp;ElencoAttività[[#This Row],[Classe]]</f>
        <v>42930MAT 101</v>
      </c>
    </row>
    <row r="6" spans="2:5" ht="30" customHeight="1" x14ac:dyDescent="0.25">
      <c r="B6" s="8">
        <f ca="1">TODAY()+2</f>
        <v>42931</v>
      </c>
      <c r="C6" s="1" t="s">
        <v>5</v>
      </c>
      <c r="D6" s="1" t="s">
        <v>17</v>
      </c>
      <c r="E6" s="9" t="str">
        <f ca="1">ElencoAttività[[#This Row],[Data]]&amp;ElencoAttività[[#This Row],[Classe]]</f>
        <v>42931ART 101</v>
      </c>
    </row>
    <row r="7" spans="2:5" ht="30" customHeight="1" x14ac:dyDescent="0.25">
      <c r="B7" s="8">
        <f ca="1">TODAY()+3</f>
        <v>42932</v>
      </c>
      <c r="C7" s="1" t="s">
        <v>8</v>
      </c>
      <c r="D7" s="1" t="s">
        <v>18</v>
      </c>
      <c r="E7" s="9" t="str">
        <f ca="1">ElencoAttività[[#This Row],[Data]]&amp;ElencoAttività[[#This Row],[Classe]]</f>
        <v>42932STO 101</v>
      </c>
    </row>
    <row r="8" spans="2:5" ht="30" customHeight="1" x14ac:dyDescent="0.25">
      <c r="B8" s="8">
        <f ca="1">TODAY()+4</f>
        <v>42933</v>
      </c>
      <c r="C8" s="1" t="s">
        <v>7</v>
      </c>
      <c r="D8" s="1" t="s">
        <v>19</v>
      </c>
      <c r="E8" s="9" t="str">
        <f ca="1">ElencoAttività[[#This Row],[Data]]&amp;ElencoAttività[[#This Row],[Classe]]</f>
        <v>42933LET 101</v>
      </c>
    </row>
    <row r="9" spans="2:5" ht="30" customHeight="1" x14ac:dyDescent="0.25">
      <c r="B9" s="8">
        <f ca="1">TODAY()+4</f>
        <v>42933</v>
      </c>
      <c r="C9" s="1" t="s">
        <v>8</v>
      </c>
      <c r="D9" s="1" t="s">
        <v>20</v>
      </c>
      <c r="E9" s="9" t="str">
        <f ca="1">ElencoAttività[[#This Row],[Data]]&amp;ElencoAttività[[#This Row],[Classe]]</f>
        <v>42933STO 101</v>
      </c>
    </row>
    <row r="10" spans="2:5" ht="30" customHeight="1" x14ac:dyDescent="0.25">
      <c r="B10" s="8">
        <f ca="1">TODAY()+5</f>
        <v>42934</v>
      </c>
      <c r="C10" s="1" t="s">
        <v>9</v>
      </c>
      <c r="D10" s="1" t="s">
        <v>21</v>
      </c>
      <c r="E10" s="9" t="str">
        <f ca="1">ElencoAttività[[#This Row],[Data]]&amp;ElencoAttività[[#This Row],[Classe]]</f>
        <v>42934ALTRO</v>
      </c>
    </row>
    <row r="11" spans="2:5" ht="30" customHeight="1" x14ac:dyDescent="0.25">
      <c r="B11" s="8">
        <f ca="1">TODAY()+5</f>
        <v>42934</v>
      </c>
      <c r="C11" s="1" t="s">
        <v>9</v>
      </c>
      <c r="D11" s="1" t="s">
        <v>22</v>
      </c>
      <c r="E11" s="9" t="str">
        <f ca="1">ElencoAttività[[#This Row],[Data]]&amp;ElencoAttività[[#This Row],[Classe]]</f>
        <v>42934ALTRO</v>
      </c>
    </row>
    <row r="12" spans="2:5" ht="30" customHeight="1" x14ac:dyDescent="0.25">
      <c r="B12" s="8">
        <f ca="1">TODAY()+6</f>
        <v>42935</v>
      </c>
      <c r="C12" s="1" t="s">
        <v>4</v>
      </c>
      <c r="D12" s="1" t="s">
        <v>23</v>
      </c>
      <c r="E12" s="9" t="str">
        <f ca="1">ElencoAttività[[#This Row],[Data]]&amp;ElencoAttività[[#This Row],[Classe]]</f>
        <v>42935ITA 101</v>
      </c>
    </row>
  </sheetData>
  <dataConsolidate/>
  <dataValidations xWindow="32" yWindow="170" count="8">
    <dataValidation allowBlank="1" showInputMessage="1" showErrorMessage="1" prompt="Creare l'elenco delle attività in questo foglio di lavoro. Le attività verranno automaticamente aggiornate nella tabella Pianificazione attività. Selezionare B1 per tornare al foglio di lavoro Pianificazione attività settimanale" sqref="A1" xr:uid="{00000000-0002-0000-0100-000000000000}"/>
    <dataValidation allowBlank="1" showInputMessage="1" showErrorMessage="1" prompt="Collegamento di spostamento al foglio di lavoro Pianificazione attività settimanale" sqref="B1" xr:uid="{00000000-0002-0000-0100-000001000000}"/>
    <dataValidation allowBlank="1" showInputMessage="1" showErrorMessage="1" prompt="Il titolo del foglio di lavoro si trova in questa cella. Immettere i dettagli delle attività nella tabella sottostante" sqref="B2" xr:uid="{00000000-0002-0000-0100-000002000000}"/>
    <dataValidation allowBlank="1" showInputMessage="1" showErrorMessage="1" prompt="Immettere la data in questa colonna sotto questa intestazione. Usare i filtri delle intestazioni per trovare voci specifiche" sqref="B3" xr:uid="{00000000-0002-0000-0100-000003000000}"/>
    <dataValidation allowBlank="1" showInputMessage="1" showErrorMessage="1" prompt="Selezionare la classe in questa colonna sotto questa intestazione. L'elenco delle classi viene aggiornato dalla colonna B della tabella Pianificazione attività. Premere ALT+freccia GIÙ per aprire l'elenco a discesa e INVIO per effettuare una selezione" sqref="C3" xr:uid="{00000000-0002-0000-0100-000004000000}"/>
    <dataValidation allowBlank="1" showInputMessage="1" showErrorMessage="1" prompt="In questa colonna sotto questa intestazione immettere un'attività per la classe corrispondente nella colonna C" sqref="D3" xr:uid="{00000000-0002-0000-0100-000005000000}"/>
    <dataValidation type="list" errorStyle="warning" allowBlank="1" showInputMessage="1" showErrorMessage="1" error="La voce non corrisponde alle voci nell'elenco. Scegliere No e quindi premere ALT+freccia GIÙ e INVIO per selezionare una nuova voce; scegliere Annulla per annullare la selezione" sqref="C5:C12" xr:uid="{00000000-0002-0000-0100-000006000000}">
      <formula1>Classi</formula1>
    </dataValidation>
    <dataValidation type="list" errorStyle="warning" allowBlank="1" showInputMessage="1" showErrorMessage="1" error="La voce non corrisponde alle voci nell'elenco. Scegliere No e quindi premere ALT+freccia GIÙ e INVIO per selezionare una nuova voce; scegliere Annulla per annullare la selezione" sqref="C4" xr:uid="{00000000-0002-0000-0100-000007000000}">
      <formula1>Classi</formula1>
    </dataValidation>
  </dataValidations>
  <hyperlinks>
    <hyperlink ref="B1" location="'Pianif. attività settimanale'!A1" tooltip="Selezionare per visualizzare il foglio di lavoro Pianificazione attività settimanale" display="Vai a Pianificazione attività settimanale" xr:uid="{00000000-0004-0000-01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7</vt:i4>
      </vt:variant>
    </vt:vector>
  </HeadingPairs>
  <TitlesOfParts>
    <vt:vector size="9" baseType="lpstr">
      <vt:lpstr>Pianif. attività settimanale</vt:lpstr>
      <vt:lpstr>Elenco attività</vt:lpstr>
      <vt:lpstr>CampoChi</vt:lpstr>
      <vt:lpstr>Classi</vt:lpstr>
      <vt:lpstr>DataInizio</vt:lpstr>
      <vt:lpstr>'Elenco attività'!Titoli_stampa</vt:lpstr>
      <vt:lpstr>'Pianif. attività settimanale'!Titoli_stampa</vt:lpstr>
      <vt:lpstr>Titolo1</vt:lpstr>
      <vt:lpstr>TitoloColonna2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2016-12-22T22:53:48Z</dcterms:created>
  <dcterms:modified xsi:type="dcterms:W3CDTF">2017-07-13T15:02:24Z</dcterms:modified>
</cp:coreProperties>
</file>