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Deli\projects\Office_Online\technicians\ZakiaLu\20180730\id-ID\target\"/>
    </mc:Choice>
  </mc:AlternateContent>
  <xr:revisionPtr revIDLastSave="0" documentId="10_ncr:8100000_{0DF6422A-C391-4017-AE19-E8D9BDD02D53}" xr6:coauthVersionLast="34" xr6:coauthVersionMax="34" xr10:uidLastSave="{00000000-0000-0000-0000-000000000000}"/>
  <bookViews>
    <workbookView xWindow="0" yWindow="0" windowWidth="28800" windowHeight="12195" xr2:uid="{00000000-000D-0000-FFFF-FFFF00000000}"/>
  </bookViews>
  <sheets>
    <sheet name="Pencapaian" sheetId="1" r:id="rId1"/>
    <sheet name="Peta Rencana" sheetId="4" r:id="rId2"/>
    <sheet name="Tentang" sheetId="2" r:id="rId3"/>
    <sheet name="Data bagan" sheetId="5" state="hidden" r:id="rId4"/>
  </sheets>
  <definedNames>
    <definedName name="_xlnm.Print_Titles" localSheetId="0">Pencapaian!$2:$2</definedName>
    <definedName name="TahunBagan">YEAR('Data bagan'!$B$4)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5" l="1"/>
  <c r="D12" i="5"/>
  <c r="D11" i="5"/>
  <c r="D10" i="5"/>
  <c r="D9" i="5"/>
  <c r="D8" i="5"/>
  <c r="D7" i="5"/>
  <c r="D6" i="5"/>
  <c r="D5" i="5"/>
  <c r="D4" i="5"/>
  <c r="C13" i="5"/>
  <c r="C12" i="5"/>
  <c r="C11" i="5"/>
  <c r="C10" i="5"/>
  <c r="C9" i="5"/>
  <c r="C8" i="5"/>
  <c r="C7" i="5"/>
  <c r="C6" i="5"/>
  <c r="C5" i="5"/>
  <c r="C4" i="5"/>
  <c r="B3" i="1" l="1"/>
  <c r="B4" i="1"/>
  <c r="B5" i="1"/>
  <c r="B6" i="1"/>
  <c r="B7" i="1"/>
  <c r="B8" i="1"/>
  <c r="B9" i="1"/>
  <c r="B10" i="1"/>
  <c r="B11" i="1"/>
  <c r="B12" i="1"/>
  <c r="B13" i="1"/>
  <c r="B14" i="1"/>
  <c r="B15" i="1"/>
  <c r="B16" i="1"/>
  <c r="B17" i="1"/>
  <c r="B18" i="1"/>
  <c r="B19" i="1"/>
  <c r="B20" i="1"/>
  <c r="B21" i="1"/>
  <c r="B22" i="1"/>
  <c r="B23" i="1"/>
  <c r="B24" i="1"/>
  <c r="B25" i="1"/>
  <c r="B26" i="1"/>
  <c r="D3" i="1"/>
  <c r="D4" i="1" l="1"/>
  <c r="B4" i="5" s="1"/>
  <c r="D5" i="1" l="1"/>
  <c r="B5" i="5" s="1"/>
  <c r="D6" i="1" l="1"/>
  <c r="B6" i="5" s="1"/>
  <c r="D7" i="1" l="1"/>
  <c r="B7" i="5" s="1"/>
  <c r="D8" i="1" l="1"/>
  <c r="B8" i="5" s="1"/>
  <c r="D9" i="1" l="1"/>
  <c r="B9" i="5" s="1"/>
  <c r="D10" i="1" l="1"/>
  <c r="B10" i="5" s="1"/>
  <c r="D11" i="1" l="1"/>
  <c r="B11" i="5" s="1"/>
  <c r="D12" i="1" l="1"/>
  <c r="B12" i="5" s="1"/>
  <c r="D13" i="1" l="1"/>
  <c r="B13" i="5" s="1"/>
  <c r="D14" i="1" l="1"/>
  <c r="B20" i="5" l="1"/>
  <c r="B3" i="4" s="1"/>
  <c r="C24" i="5"/>
  <c r="D15" i="1"/>
  <c r="D16" i="1" l="1"/>
  <c r="D17" i="1" l="1"/>
  <c r="D18" i="1" l="1"/>
  <c r="B21" i="5" l="1"/>
  <c r="C3" i="4" s="1"/>
  <c r="C25" i="5"/>
  <c r="D19" i="1"/>
  <c r="D20" i="1" l="1"/>
  <c r="D21" i="1" l="1"/>
  <c r="D22" i="1" l="1"/>
  <c r="D23" i="1" l="1"/>
  <c r="D24" i="1" s="1"/>
  <c r="D25" i="1" s="1"/>
  <c r="D26" i="1" s="1"/>
  <c r="C26" i="5" l="1"/>
  <c r="B22" i="5"/>
  <c r="D3" i="4" s="1"/>
</calcChain>
</file>

<file path=xl/sharedStrings.xml><?xml version="1.0" encoding="utf-8"?>
<sst xmlns="http://schemas.openxmlformats.org/spreadsheetml/2006/main" count="60" uniqueCount="54">
  <si>
    <t>Buat Peta Rencana dengan memasukkan pencapaian dan aktivitas dalam lembar kerja ini.
Judul lembar kerja ini terletak dalam sel C1. 
Informasi tentang cara menggunakan lembar kerja ini, termasuk instruksi untuk pembaca layar terletak dalam lembar kerja Tentang.
Lanjutkan menavigasi ke bawah kolom A untuk instruksi lebih lanjut.</t>
  </si>
  <si>
    <t>Judul tabel terletak dalam sel C2 hingga E2. Gunakan opsi Urutkan &amp; Filter untuk mengurutkan atau menemukan entri tertentu.
Masukkan Pencapaian dengan tanggal dan atur posisi untuk membuat bagan pencapaian, dalam tabel dimulai di sel C3.
Kolom B telah disembunyikan. Bagan dihasilkan dari data ini menggunakan bilah gulir untuk menampilkan potongan kecil garis waktu. Kolom B membantu menentukan Pencapaian yang akan dibuat bagannya ketika bilah gulir ditambahkan. 
Peringatan: Menghapus atau mengubah konten kolom B dapat mengganggu integritas pembuatan bagan dalam buku kerja ini.</t>
  </si>
  <si>
    <t>Masukkan Posisi untuk membuat bagan tanggal dan pencapaian dalam sel C1. Masukkan angka positif antara 1 hingga 3 untuk membuat bagan pencapaian di atas garis waktu. Masukkan angka negatif antara 1 hingga 3 untuk membuat bagan pencapaian di bawah garis waktu.
Masukkan Tanggal dan Pencapaian atau aktivitas dalam kolom D dan E dalam tabel.
Ulangi pola ini untuk setiap baris baru dalam tabel di bagian kanan.
Data sampel disediakan dalam baris 3 hingga 26. Ubah atau hapus konten sampel untuk membuat peta rencana Anda sendiri.
Lanjutkan ke sel A27 untuk instruksi berikutnya.</t>
  </si>
  <si>
    <t>Untuk menambahkan baris dalam tabel Pencapaian Peta Rencana, cukup sisipkan baris baru di atas baris ini.
Tidak ada instruksi lebih lanjut dalam lembar kerja ini.</t>
  </si>
  <si>
    <t>No.</t>
  </si>
  <si>
    <t>Pencapaian</t>
  </si>
  <si>
    <t>Posisi</t>
  </si>
  <si>
    <t>Untuk menambahkan lebih banyak pencapaian, sisipkan baris baru di atas garis ini.</t>
  </si>
  <si>
    <t>Tanggal</t>
  </si>
  <si>
    <t>Mulai</t>
  </si>
  <si>
    <t>Analisis Masalah
aktivitas 1</t>
  </si>
  <si>
    <t>Kembangkan Kasus Bisnis
aktivitas 1
aktivitas 2</t>
  </si>
  <si>
    <t>Tinjau Presentasi</t>
  </si>
  <si>
    <t>Mulai Kerja dari Jajaran Eksekutif
aktivitas 1
aktivitas 2</t>
  </si>
  <si>
    <t>Penyelarasan Jajaran Eksekutif
aktivitas 1
aktivitas 2
aktivitas 3</t>
  </si>
  <si>
    <t>Pembelian Pemangku Kepentingan</t>
  </si>
  <si>
    <t>Pemilihan Sumber Daya</t>
  </si>
  <si>
    <t xml:space="preserve">Pembuatan Tim
aktivitas 1 </t>
  </si>
  <si>
    <t>Mulai Kerja Tim
aktivitas 1 
aktivitas 2
aktivitas 3
aktivitas 4</t>
  </si>
  <si>
    <t>Mulai Pengumpulan Data</t>
  </si>
  <si>
    <t>Analisis Data</t>
  </si>
  <si>
    <t>Desain</t>
  </si>
  <si>
    <t>Bukti Konsep</t>
  </si>
  <si>
    <t>Pengujian &amp; Analisis</t>
  </si>
  <si>
    <t>Desain ulang</t>
  </si>
  <si>
    <t>Pengembangan ulang</t>
  </si>
  <si>
    <t>Pengujian Akhir</t>
  </si>
  <si>
    <t>Pengujian Beta</t>
  </si>
  <si>
    <t>Peninjauan</t>
  </si>
  <si>
    <t>Rilis ke Pemasaran</t>
  </si>
  <si>
    <t>Bagan yang menampilkan pencapaian dari lembar kerja Pencapaian terletak dalam lembar kerja ini. 
Tahun ditunjukkan dalam sel B2, C2, dan D2 dan dengan gaya Judul 3 diterapkan.
Bagan 10 pencapaian dibuat secara bersamaan. 
Gunakan bilah gulir dalam sel B4 hingga D4 untuk menelusuri peta rencana.
Tahun garis waktu terletak dalam sel B3 hingga D3.
Tidak ada instruksi lebih lanjut dalam lembar kerja ini.</t>
  </si>
  <si>
    <t>Tentang buku kerja ini</t>
  </si>
  <si>
    <t>Panduan untuk pembaca layar</t>
  </si>
  <si>
    <t xml:space="preserve">Terdapat 4 lembar kerja dalam buku kerja ini. 
Pencapaian
Peta Rencana
Tentang
Data Bagan (tersembunyi)
Instruksi untuk setiap lembar kerja terletak dalam kolom A dimulai di sel A1 dari setiap lembar kerja. Instruksi dituliskan dengan teks yang tersembunyi. Setiap langkah akan memandu Anda memahami informasi dalam baris tersebut. Setiap langkah berikutnya berlanjut di sel A2, A3, dan selanjutnya, kecuali dijelaskan sebaliknya dengan jelas. Misalnya, teks instruksi mungkin mengatakan "lanjutkan ke sel A6" untuk langkah berikutnya. 
Teks tersembunyi tidak akan dicetak.
Untuk menghapus instruksi ini dari lembar kerja apa pun, cukup hapus kolom A.
</t>
  </si>
  <si>
    <t xml:space="preserve">Peta Rencana ini menggunakan posisi untuk membuat bagan pencapaian dan aktivitas. Posisi dapat digunakan untuk menambah bobot pada pencapaian atau aktivitas. Cukup sesuaikan nilai berdasarkan preferensi bobot. Sebagai contoh, pencapaian/aktivitas 3 mungkin memiliki bobot lebih dari pencapaian/aktivitas 2. Untuk menunjukkan hal ini pada bagan, cukup jadikan nilai Posisi pencapaian/aktivitas 3 lebih tinggi dari pencapaian/aktivitas 2.  
</t>
  </si>
  <si>
    <t>Ini adalah instruksi terakhir dalam lembar kerja ini.</t>
  </si>
  <si>
    <t>Data untuk membuat penyusunan bagan dinamis terletak dalam lembar kerja ini. Jangan hapus lembar kerja ini!
Menghapus lembar kerja ini dapat mengganggu kemampuan dinamis buku kerja.</t>
  </si>
  <si>
    <t>Judul untuk tabel terletak dalam sel B2.</t>
  </si>
  <si>
    <t>Judul tabel terletak dalam sel B3 hingga D3. 
Tabel ini diperbarui secara otomatis berdasarkan konten yang dimasukkan dalam lembar kerja Pencapaian.
Peringatan: Mengubah atau menghapus konten dalam tabel ini dapat mengganggu kemampuan pembaruan bagan dinamis Peta Rencana dalam lembar Peta Rencana.
Lanjutkan ke sel A15 untuk instruksi berikutnya.</t>
  </si>
  <si>
    <t>Kemampuan untuk menggulir peta rencana dilakukan dengan bantuan nilai penambahan. Judul untuk kemampuan ini terletak dalam sel B15.
Tabel dengan header dan satu nilai terletak dalam sel B16 dan B17.
Lanjutkan ke sel A19 untuk instruksi berikutnya.</t>
  </si>
  <si>
    <t>Bagan Peta Rencana menyusun tahun untuk garis waktu. Untuk melakukannya, tahun harus diambil dari Daftar Pencapaian. 
Judul untuk bagian ini adalah "Tahun" di sel B19. 
Nilai tahun dibuat otomatis dalam sel C20 hingga C22.
Peringatan: Menghapus atau mengubah tahun ini dapat mengubah akurasi pembuatan bagan Peta Rencana.
Lanjutkan ke sel A24 untuk instruksi berikutnya.</t>
  </si>
  <si>
    <t>Jangan hapus lembar kerja ini!</t>
  </si>
  <si>
    <t>Konten Bagan Dinamis</t>
  </si>
  <si>
    <t>Kemampuan pengguliran</t>
  </si>
  <si>
    <t>Penambahan Baris</t>
  </si>
  <si>
    <t>Tahun</t>
  </si>
  <si>
    <t>Tanggal pertama</t>
  </si>
  <si>
    <t>Tanggal tengah</t>
  </si>
  <si>
    <t>Tanggal terakhir</t>
  </si>
  <si>
    <t>Acara</t>
  </si>
  <si>
    <t>&lt;-- tahun untuk posisi awal peta rencana</t>
  </si>
  <si>
    <t>&lt;-- tahun untuk periode tengah peta rencana. Ingat, bagian ini dapat dikosongkan jika tahun periode sama dengan posisi awal peta rencana</t>
  </si>
  <si>
    <t>&lt;-- tahun untuk posisi terakhir peta rencana. Ingat, bagian ini dapat dikosongkan jika tahun periode sama dengan posisi awal peta rencana</t>
  </si>
  <si>
    <t>Penanda donat dalam bagan Peta Rencana berisi tanggal dari konten bagan dinamis dalam lembar kerja ini. Tanggalnya adalah Tanggal pertama dalam sel C24, Tanggal tengah dalam sel C25, dan Tanggal terakhir dalam sel C26.
Tidak ada instruksi lebih lanjut dalam lembar kerja 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</si>
</sst>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421]d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4">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0" fontId="2" fillId="0" borderId="0" xfId="6" applyAlignment="1">
      <alignment wrapText="1"/>
    </xf>
    <xf numFmtId="167" fontId="0" fillId="0" borderId="0" xfId="0" applyNumberFormat="1"/>
  </cellXfs>
  <cellStyles count="50">
    <cellStyle name="20% - Aksen1" xfId="27" builtinId="30" customBuiltin="1"/>
    <cellStyle name="20% - Aksen2" xfId="31" builtinId="34" customBuiltin="1"/>
    <cellStyle name="20% - Aksen3" xfId="35" builtinId="38" customBuiltin="1"/>
    <cellStyle name="20% - Aksen4" xfId="39" builtinId="42" customBuiltin="1"/>
    <cellStyle name="20% - Aksen5" xfId="43" builtinId="46" customBuiltin="1"/>
    <cellStyle name="20% - Aksen6" xfId="47" builtinId="50" customBuiltin="1"/>
    <cellStyle name="40% - Aksen1" xfId="28" builtinId="31" customBuiltin="1"/>
    <cellStyle name="40% - Aksen2" xfId="32" builtinId="35" customBuiltin="1"/>
    <cellStyle name="40% - Aksen3" xfId="36" builtinId="39" customBuiltin="1"/>
    <cellStyle name="40% - Aksen4" xfId="40" builtinId="43" customBuiltin="1"/>
    <cellStyle name="40% - Aksen5" xfId="44" builtinId="47" customBuiltin="1"/>
    <cellStyle name="40% - Aksen6" xfId="48" builtinId="51" customBuiltin="1"/>
    <cellStyle name="60% - Aksen1" xfId="29" builtinId="32" customBuiltin="1"/>
    <cellStyle name="60% - Aksen2" xfId="33" builtinId="36" customBuiltin="1"/>
    <cellStyle name="60% - Aksen3" xfId="37" builtinId="40" customBuiltin="1"/>
    <cellStyle name="60% - Aksen4" xfId="41" builtinId="44" customBuiltin="1"/>
    <cellStyle name="60% - Aksen5" xfId="45" builtinId="48" customBuiltin="1"/>
    <cellStyle name="60% - Aksen6" xfId="49" builtinId="52" customBuiltin="1"/>
    <cellStyle name="Aksen1" xfId="26" builtinId="29" customBuiltin="1"/>
    <cellStyle name="Aksen2" xfId="30" builtinId="33" customBuiltin="1"/>
    <cellStyle name="Aksen3" xfId="34" builtinId="37" customBuiltin="1"/>
    <cellStyle name="Aksen4" xfId="38" builtinId="41" customBuiltin="1"/>
    <cellStyle name="Aksen5" xfId="42" builtinId="45" customBuiltin="1"/>
    <cellStyle name="Aksen6" xfId="46" builtinId="49" customBuiltin="1"/>
    <cellStyle name="Baik" xfId="14" builtinId="26" customBuiltin="1"/>
    <cellStyle name="Buruk" xfId="15" builtinId="27" customBuiltin="1"/>
    <cellStyle name="Catatan" xfId="23" builtinId="10" customBuiltin="1"/>
    <cellStyle name="Judul" xfId="12" builtinId="15" customBuiltin="1"/>
    <cellStyle name="Judul 1" xfId="1" builtinId="16" customBuiltin="1"/>
    <cellStyle name="Judul 2" xfId="2" builtinId="17" customBuiltin="1"/>
    <cellStyle name="Judul 3" xfId="4" builtinId="18" customBuiltin="1"/>
    <cellStyle name="Judul 4" xfId="13" builtinId="19" customBuiltin="1"/>
    <cellStyle name="Keluaran" xfId="18" builtinId="21" customBuiltin="1"/>
    <cellStyle name="Koma" xfId="3" builtinId="3" customBuiltin="1"/>
    <cellStyle name="Koma [0]" xfId="8" builtinId="6" customBuiltin="1"/>
    <cellStyle name="Masukan" xfId="17" builtinId="20" customBuiltin="1"/>
    <cellStyle name="Mata Uang" xfId="9" builtinId="4" customBuiltin="1"/>
    <cellStyle name="Mata Uang [0]" xfId="10" builtinId="7" customBuiltin="1"/>
    <cellStyle name="Netral" xfId="16" builtinId="28" customBuiltin="1"/>
    <cellStyle name="Normal" xfId="0" builtinId="0" customBuiltin="1"/>
    <cellStyle name="Perhitungan" xfId="19" builtinId="22" customBuiltin="1"/>
    <cellStyle name="Persen" xfId="11" builtinId="5" customBuiltin="1"/>
    <cellStyle name="Sel Periksa" xfId="21" builtinId="23" customBuiltin="1"/>
    <cellStyle name="Sel Tertaut" xfId="20" builtinId="24" customBuiltin="1"/>
    <cellStyle name="Tanggal" xfId="5" xr:uid="{00000000-0005-0000-0000-00002C000000}"/>
    <cellStyle name="Teks Penjelasan" xfId="24" builtinId="53" customBuiltin="1"/>
    <cellStyle name="Teks Peringatan" xfId="22" builtinId="11" customBuiltin="1"/>
    <cellStyle name="Total" xfId="25" builtinId="25" customBuiltin="1"/>
    <cellStyle name="zTeksBaganTersembunyi" xfId="7" xr:uid="{00000000-0005-0000-0000-000030000000}"/>
    <cellStyle name="zTeksTersembunyi" xfId="6" xr:uid="{00000000-0005-0000-0000-000031000000}"/>
  </cellStyles>
  <dxfs count="10">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68" formatCode="m/d/yyyy"/>
      <alignment horizontal="general" vertical="bottom" textRotation="0" wrapText="1" indent="0" justifyLastLine="0" shrinkToFit="0" readingOrder="0"/>
    </dxf>
    <dxf>
      <numFmt numFmtId="168" formatCode="m/d/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Gaya tabel Peta Rencana Produk" defaultPivotStyle="PivotStyleLight16">
    <tableStyle name="Gaya tabel Peta Rencana Produk" pivot="0" count="3" xr9:uid="{00000000-0011-0000-FFFF-FFFF00000000}">
      <tableStyleElement type="wholeTable" dxfId="9"/>
      <tableStyleElement type="headerRow" dxfId="8"/>
      <tableStyleElement type="first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'Data bagan'!$D$3</c:f>
              <c:strCache>
                <c:ptCount val="1"/>
                <c:pt idx="0">
                  <c:v>Posisi</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3039E75F-D385-442D-A20B-B993EDB12EA8}"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D772B6FC-9AD4-4558-B4E8-AED4422EDD22}"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A518CA51-18D6-4AFA-AA3A-D24363FA6945}"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1A1A2148-8995-4AA7-BC99-0B18EC871C1F}"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2DA19BD0-B338-4504-8D9B-1961AD151ECE}"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7E2BC140-9351-4524-BE59-9174DE67CDA8}"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8.3484581456248139E-2"/>
                  <c:y val="-2.4208566108007517E-2"/>
                </c:manualLayout>
              </c:layout>
              <c:tx>
                <c:rich>
                  <a:bodyPr/>
                  <a:lstStyle/>
                  <a:p>
                    <a:fld id="{BD41D777-96C9-4D8D-B23D-86478967FAB8}" type="CELLRANGE">
                      <a:rPr lang="en-US"/>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8F-4955-B7A2-9C15639C0302}"/>
                </c:ext>
              </c:extLst>
            </c:dLbl>
            <c:dLbl>
              <c:idx val="7"/>
              <c:tx>
                <c:rich>
                  <a:bodyPr/>
                  <a:lstStyle/>
                  <a:p>
                    <a:fld id="{FDC71E22-2A53-44C8-9757-A0306EB936A6}"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FC930117-870A-466D-8D58-60901263F6AA}"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18B66C71-7148-4A80-8B0F-26F2446AD7D1}" type="CELLRANGE">
                      <a:rPr lang="id-ID"/>
                      <a:pPr/>
                      <a:t>[RENTANGSEL]</a:t>
                    </a:fld>
                    <a:endParaRPr lang="id-ID"/>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id-ID"/>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'Data bagan'!$B$4:$C$13</c:f>
              <c:multiLvlStrCache>
                <c:ptCount val="10"/>
                <c:lvl>
                  <c:pt idx="0">
                    <c:v>Mulai</c:v>
                  </c:pt>
                  <c:pt idx="1">
                    <c:v>Analisis Masalah
aktivitas 1</c:v>
                  </c:pt>
                  <c:pt idx="2">
                    <c:v>Kembangkan Kasus Bisnis
aktivitas 1
aktivitas 2</c:v>
                  </c:pt>
                  <c:pt idx="3">
                    <c:v>Tinjau Presentasi</c:v>
                  </c:pt>
                  <c:pt idx="4">
                    <c:v>Mulai Kerja dari Jajaran Eksekutif
aktivitas 1
aktivitas 2</c:v>
                  </c:pt>
                  <c:pt idx="5">
                    <c:v>Penyelarasan Jajaran Eksekutif
aktivitas 1
aktivitas 2
aktivitas 3</c:v>
                  </c:pt>
                  <c:pt idx="6">
                    <c:v>Pembelian Pemangku Kepentingan</c:v>
                  </c:pt>
                  <c:pt idx="7">
                    <c:v>Pemilihan Sumber Daya</c:v>
                  </c:pt>
                  <c:pt idx="8">
                    <c:v>Pembuatan Tim
aktivitas 1 </c:v>
                  </c:pt>
                  <c:pt idx="9">
                    <c:v>Mulai Kerja Tim
aktivitas 1 
aktivitas 2
aktivitas 3
aktivitas 4</c:v>
                  </c:pt>
                </c:lvl>
                <c:lvl>
                  <c:pt idx="0">
                    <c:v>30/07/2018</c:v>
                  </c:pt>
                  <c:pt idx="1">
                    <c:v>09/08/2018</c:v>
                  </c:pt>
                  <c:pt idx="2">
                    <c:v>29/08/2018</c:v>
                  </c:pt>
                  <c:pt idx="3">
                    <c:v>28/09/2018</c:v>
                  </c:pt>
                  <c:pt idx="4">
                    <c:v>07/11/2018</c:v>
                  </c:pt>
                  <c:pt idx="5">
                    <c:v>27/12/2018</c:v>
                  </c:pt>
                  <c:pt idx="6">
                    <c:v>25/02/2019</c:v>
                  </c:pt>
                  <c:pt idx="7">
                    <c:v>06/05/2019</c:v>
                  </c:pt>
                  <c:pt idx="8">
                    <c:v>25/07/2019</c:v>
                  </c:pt>
                  <c:pt idx="9">
                    <c:v>23/10/2019</c:v>
                  </c:pt>
                </c:lvl>
              </c:multiLvlStrCache>
            </c:multiLvlStrRef>
          </c:xVal>
          <c:yVal>
            <c:numRef>
              <c:f>'Data bagan'!$D$4:$D$13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'Data bagan'!$C$4:$C$13</c15:f>
                <c15:dlblRangeCache>
                  <c:ptCount val="10"/>
                  <c:pt idx="0">
                    <c:v>Mulai</c:v>
                  </c:pt>
                  <c:pt idx="1">
                    <c:v>Analisis Masalah
aktivitas 1</c:v>
                  </c:pt>
                  <c:pt idx="2">
                    <c:v>Kembangkan Kasus Bisnis
aktivitas 1
aktivitas 2</c:v>
                  </c:pt>
                  <c:pt idx="3">
                    <c:v>Tinjau Presentasi</c:v>
                  </c:pt>
                  <c:pt idx="4">
                    <c:v>Mulai Kerja dari Jajaran Eksekutif
aktivitas 1
aktivitas 2</c:v>
                  </c:pt>
                  <c:pt idx="5">
                    <c:v>Penyelarasan Jajaran Eksekutif
aktivitas 1
aktivitas 2
aktivitas 3</c:v>
                  </c:pt>
                  <c:pt idx="6">
                    <c:v>Pembelian Pemangku Kepentingan</c:v>
                  </c:pt>
                  <c:pt idx="7">
                    <c:v>Pemilihan Sumber Daya</c:v>
                  </c:pt>
                  <c:pt idx="8">
                    <c:v>Pembuatan Tim
aktivitas 1 </c:v>
                  </c:pt>
                  <c:pt idx="9">
                    <c:v>Mulai Kerja Tim
aktivitas 1 
aktivitas 2
aktivitas 3
aktivitas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d-ID"/>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d-ID"/>
          </a:p>
        </c:txPr>
        <c:crossAx val="9666843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d-ID"/>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a bagan'!$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Bagan 1" descr="Bagan sebar untuk memetakan pencapaian di atas atau di bawah dan sepanjang garis waktu.">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Bilah Gulir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up 43" descr="Penanda tanggal pencapaian sepanjang garis waktu peta rencana">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up 34" descr="Penanda tanggal pencapaian sepanjang garis waktu peta rencana">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ata bagan'!C26">
          <xdr:nvSpPr>
            <xdr:cNvPr id="12" name="Lingkaran: Rongga 11" descr="Tanggal pencapaian dalam donat.">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DA4EEB29-B071-4E88-B7B4-7B6D54CC38AD}" type="TxLink">
                <a:rPr lang="en-US" sz="1400" b="0" i="0" u="none" strike="noStrike">
                  <a:solidFill>
                    <a:srgbClr val="000000"/>
                  </a:solidFill>
                  <a:latin typeface="Corbel" panose="020B0503020204020204" pitchFamily="34" charset="0"/>
                </a:rPr>
                <a:pPr algn="ctr" rtl="0"/>
                <a:t>23 Okt</a:t>
              </a:fld>
              <a:endParaRPr lang="en-US" sz="1400">
                <a:solidFill>
                  <a:schemeClr val="tx1"/>
                </a:solidFill>
                <a:latin typeface="Corbel" panose="020B0503020204020204" pitchFamily="34" charset="0"/>
              </a:endParaRPr>
            </a:p>
          </xdr:txBody>
        </xdr:sp>
        <xdr:grpSp>
          <xdr:nvGrpSpPr>
            <xdr:cNvPr id="20" name="Grup 19" descr="Penanda tanggal pencapaian sepanjang garis waktu peta rencana">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Bagan alur: Konektor 18" descr="Lingkaran dekoratif">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Bagan alur: Konektor 22" descr="Lingkaran dekoratif">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Bagan alur: Konektor 23" descr="Lingkaran dekoratif">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Bagan alur: Konektor 25" descr="Lingkaran dekoratif">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Bagan alur: Konektor 26" descr="Lingkaran dekoratif">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up 42" descr="Penanda tanggal pencapaian sepanjang garis waktu peta rencana">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ata bagan'!C24">
          <xdr:nvSpPr>
            <xdr:cNvPr id="17" name="Lingkaran: Rongga 16" descr="Tanggal pencapaian dalam donat.">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8F2B3E4C-D547-46FB-A18A-8A0BAC874A20}" type="TxLink">
                <a:rPr lang="en-US" sz="1400" b="0" i="0" u="none" strike="noStrike">
                  <a:solidFill>
                    <a:srgbClr val="000000"/>
                  </a:solidFill>
                  <a:latin typeface="Corbel" panose="020B0503020204020204" pitchFamily="34" charset="0"/>
                </a:rPr>
                <a:pPr algn="ctr" rtl="0"/>
                <a:t>30 Jul</a:t>
              </a:fld>
              <a:endParaRPr lang="en-US" sz="1400">
                <a:solidFill>
                  <a:schemeClr val="tx1"/>
                </a:solidFill>
                <a:latin typeface="Corbel" panose="020B0503020204020204" pitchFamily="34" charset="0"/>
              </a:endParaRPr>
            </a:p>
          </xdr:txBody>
        </xdr:sp>
        <xdr:grpSp>
          <xdr:nvGrpSpPr>
            <xdr:cNvPr id="29" name="Grup 28" descr="Penanda tanggal pencapaian sepanjang garis waktu peta rencana">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Bagan alur: Konektor 29" descr="Lingkaran dekoratif">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Bagan alur: Konektor 30" descr="Lingkaran dekoratif">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Bagan alur: Konektor 31" descr="Lingkaran dekoratif">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Bagan alur: Konektor 32" descr="Lingkaran dekoratif">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Bagan alur: Konektor 33" descr="Lingkaran dekoratif">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up 41" descr="Penanda tanggal pencapaian sepanjang garis waktu peta rencana">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ata bagan'!C25">
          <xdr:nvSpPr>
            <xdr:cNvPr id="7" name="Lingkaran: Rongga 6" descr="Penanda tanggal pencapaian sepanjang garis waktu peta rencana">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594639AB-32D1-43CA-8E4B-D849B194A58E}" type="TxLink">
                <a:rPr lang="en-US" sz="1400" b="0" i="0" u="none" strike="noStrike">
                  <a:solidFill>
                    <a:srgbClr val="000000"/>
                  </a:solidFill>
                  <a:latin typeface="Corbel" panose="020B0503020204020204" pitchFamily="34" charset="0"/>
                </a:rPr>
                <a:pPr algn="ctr" rtl="0"/>
                <a:t>27 Des</a:t>
              </a:fld>
              <a:endParaRPr lang="en-US" sz="1400">
                <a:solidFill>
                  <a:schemeClr val="tx1"/>
                </a:solidFill>
                <a:latin typeface="Corbel" panose="020B0503020204020204" pitchFamily="34" charset="0"/>
              </a:endParaRPr>
            </a:p>
          </xdr:txBody>
        </xdr:sp>
        <xdr:grpSp>
          <xdr:nvGrpSpPr>
            <xdr:cNvPr id="36" name="Grup 35" descr="Penanda tanggal pencapaian sepanjang garis waktu peta rencana">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Bagan alur: Konektor 36" descr="Lingkaran dekoratif">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Bagan alur: Konektor 37" descr="Lingkaran dekoratif">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Bagan alur: Konektor 38" descr="Lingkaran dekoratif">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Bagan alur: Konektor 39" descr="Lingkaran dekoratif">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Bagan alur: Konektor 40" descr="Lingkaran dekoratif">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encapaianPetaRencana" displayName="PencapaianPetaRencana" ref="B2:E26" totalsRowShown="0">
  <autoFilter ref="B2:E26" xr:uid="{00000000-0009-0000-0100-000002000000}"/>
  <tableColumns count="4">
    <tableColumn id="4" xr3:uid="{00000000-0010-0000-0000-000004000000}" name="No." dataDxfId="6" dataCellStyle="Koma">
      <calculatedColumnFormula>ROW($A1)</calculatedColumnFormula>
    </tableColumn>
    <tableColumn id="5" xr3:uid="{00000000-0010-0000-0000-000005000000}" name="Posisi" dataCellStyle="Koma"/>
    <tableColumn id="1" xr3:uid="{00000000-0010-0000-0000-000001000000}" name="Tanggal" dataDxfId="5" dataCellStyle="Tanggal"/>
    <tableColumn id="2" xr3:uid="{00000000-0010-0000-0000-000002000000}" name="Pencapaian"/>
  </tableColumns>
  <tableStyleInfo name="Gaya tabel Peta Rencana Produk" showFirstColumn="1" showLastColumn="0" showRowStripes="1" showColumnStripes="0"/>
  <extLst>
    <ext xmlns:x14="http://schemas.microsoft.com/office/spreadsheetml/2009/9/main" uri="{504A1905-F514-4f6f-8877-14C23A59335A}">
      <x14:table altTextSummary="Masukkan posisi untuk membuat bagan pencapaian dalam tabel ini menggunakan seluruh bilangan bulat positif atau negatif antara 1 hingga 3 untuk mengindikasikan jika pencapaian harus di atas atau di bawah garis waktu. Masukkan tanggal dan pencapaian terkait untuk masing-masing posis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taBaganDinamis" displayName="DataBaganDinamis" ref="B3:D13" totalsRowShown="0">
  <autoFilter ref="B3:D13" xr:uid="{00000000-0009-0000-0100-000003000000}">
    <filterColumn colId="0" hiddenButton="1"/>
    <filterColumn colId="1" hiddenButton="1"/>
    <filterColumn colId="2" hiddenButton="1"/>
  </autoFilter>
  <tableColumns count="3">
    <tableColumn id="1" xr3:uid="{00000000-0010-0000-0100-000001000000}" name="Tanggal" dataDxfId="4">
      <calculatedColumnFormula>IFERROR(IF(LEN(Pencapaian!D3)=0,"",INDEX(PencapaianPetaRencana[],Pencapaian!$B3+$B$17,3)),"")</calculatedColumnFormula>
    </tableColumn>
    <tableColumn id="2" xr3:uid="{00000000-0010-0000-0100-000002000000}" name="Acara" dataDxfId="3">
      <calculatedColumnFormula>IFERROR(IF(LEN(Pencapaian!E3)=0,"",INDEX(PencapaianPetaRencana[],Pencapaian!$B3+$B$17,4)),"")</calculatedColumnFormula>
    </tableColumn>
    <tableColumn id="3" xr3:uid="{00000000-0010-0000-0100-000003000000}" name="Posisi" dataDxfId="2">
      <calculatedColumnFormula>IFERROR(INDEX(PencapaianPetaRencana[],Pencapaian!$B3+$B$17,2),"")</calculatedColumnFormula>
    </tableColumn>
  </tableColumns>
  <tableStyleInfo name="Gaya tabel Peta Rencana Produk" showFirstColumn="1" showLastColumn="0" showRowStripes="1" showColumnStripes="0"/>
  <extLst>
    <ext xmlns:x14="http://schemas.microsoft.com/office/spreadsheetml/2009/9/main" uri="{504A1905-F514-4f6f-8877-14C23A59335A}">
      <x14:table altTextSummary="Tabel konten Bagan Dinamis ini otomatis dibuat dari data yang dimasukkan dalam lembar kerja Pencapaian. Agar bagan Peta Rencana dalam lembar kerja Peta Rencana tetap dinamis, jangan ubah atau hapus apa pun dalam tabel in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enambahanPengguliran" displayName="PenambahanPengguliran" ref="B16:B17" totalsRowShown="0" dataDxfId="1">
  <autoFilter ref="B16:B17" xr:uid="{00000000-0009-0000-0100-000004000000}"/>
  <tableColumns count="1">
    <tableColumn id="1" xr3:uid="{00000000-0010-0000-0200-000001000000}" name="Penambahan Baris" dataDxfId="0"/>
  </tableColumns>
  <tableStyleInfo name="Gaya tabel Peta Rencana Produk" showFirstColumn="0" showLastColumn="0" showRowStripes="1" showColumnStripes="0"/>
  <extLst>
    <ext xmlns:x14="http://schemas.microsoft.com/office/spreadsheetml/2009/9/main" uri="{504A1905-F514-4f6f-8877-14C23A59335A}">
      <x14:table altTextSummary="Kemampuan untuk menggulir garis waktu Peta Rencana dilakukan dengan bantuan nilai penambahan di tabel ini. Memperbarui nilai ini akan menggulir garis waktu dalam penambahan yang lebih besar. Nilai defaultnya adalah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E27"/>
  <sheetViews>
    <sheetView showGridLines="0" tabSelected="1" workbookViewId="0"/>
  </sheetViews>
  <sheetFormatPr defaultRowHeight="15.75" x14ac:dyDescent="0.3"/>
  <cols>
    <col min="1" max="1" width="2.33203125" style="18" customWidth="1"/>
    <col min="2" max="2" width="5.21875" hidden="1" customWidth="1"/>
    <col min="3" max="3" width="9.77734375" customWidth="1"/>
    <col min="4" max="4" width="17.5546875" customWidth="1"/>
    <col min="5" max="5" width="32.33203125" customWidth="1"/>
    <col min="7" max="11" width="8"/>
  </cols>
  <sheetData>
    <row r="1" spans="1:5" ht="24" x14ac:dyDescent="0.3">
      <c r="A1" s="18" t="s">
        <v>0</v>
      </c>
      <c r="C1" s="11" t="s">
        <v>5</v>
      </c>
      <c r="D1" s="3"/>
      <c r="E1" s="3"/>
    </row>
    <row r="2" spans="1:5" x14ac:dyDescent="0.3">
      <c r="A2" s="18" t="s">
        <v>1</v>
      </c>
      <c r="B2" s="5" t="s">
        <v>4</v>
      </c>
      <c r="C2" s="5" t="s">
        <v>6</v>
      </c>
      <c r="D2" s="5" t="s">
        <v>8</v>
      </c>
      <c r="E2" s="5" t="s">
        <v>5</v>
      </c>
    </row>
    <row r="3" spans="1:5" x14ac:dyDescent="0.3">
      <c r="A3" s="18" t="s">
        <v>2</v>
      </c>
      <c r="B3" s="14">
        <f>ROW($A1)</f>
        <v>1</v>
      </c>
      <c r="C3" s="14">
        <v>1</v>
      </c>
      <c r="D3" s="16">
        <f ca="1">TODAY()</f>
        <v>43311</v>
      </c>
      <c r="E3" t="s">
        <v>9</v>
      </c>
    </row>
    <row r="4" spans="1:5" ht="31.5" x14ac:dyDescent="0.3">
      <c r="B4" s="14">
        <f t="shared" ref="B4:B26" si="0">ROW($A2)</f>
        <v>2</v>
      </c>
      <c r="C4" s="14">
        <v>-2</v>
      </c>
      <c r="D4" s="16">
        <f ca="1">D3+10</f>
        <v>43321</v>
      </c>
      <c r="E4" s="3" t="s">
        <v>10</v>
      </c>
    </row>
    <row r="5" spans="1:5" ht="47.25" x14ac:dyDescent="0.3">
      <c r="B5" s="14">
        <f t="shared" si="0"/>
        <v>3</v>
      </c>
      <c r="C5" s="14">
        <v>1</v>
      </c>
      <c r="D5" s="16">
        <f ca="1">D4+20</f>
        <v>43341</v>
      </c>
      <c r="E5" s="3" t="s">
        <v>11</v>
      </c>
    </row>
    <row r="6" spans="1:5" x14ac:dyDescent="0.3">
      <c r="B6" s="14">
        <f t="shared" si="0"/>
        <v>4</v>
      </c>
      <c r="C6" s="14">
        <v>-1</v>
      </c>
      <c r="D6" s="16">
        <f ca="1">D5+30</f>
        <v>43371</v>
      </c>
      <c r="E6" t="s">
        <v>12</v>
      </c>
    </row>
    <row r="7" spans="1:5" ht="47.25" x14ac:dyDescent="0.3">
      <c r="B7" s="14">
        <f t="shared" si="0"/>
        <v>5</v>
      </c>
      <c r="C7" s="14">
        <v>-0.5</v>
      </c>
      <c r="D7" s="16">
        <f ca="1">D6+40</f>
        <v>43411</v>
      </c>
      <c r="E7" s="3" t="s">
        <v>13</v>
      </c>
    </row>
    <row r="8" spans="1:5" ht="63" x14ac:dyDescent="0.3">
      <c r="B8" s="14">
        <f t="shared" si="0"/>
        <v>6</v>
      </c>
      <c r="C8" s="14">
        <v>2</v>
      </c>
      <c r="D8" s="16">
        <f ca="1">D7+50</f>
        <v>43461</v>
      </c>
      <c r="E8" s="3" t="s">
        <v>14</v>
      </c>
    </row>
    <row r="9" spans="1:5" x14ac:dyDescent="0.3">
      <c r="B9" s="14">
        <f t="shared" si="0"/>
        <v>7</v>
      </c>
      <c r="C9" s="14">
        <v>0.5</v>
      </c>
      <c r="D9" s="16">
        <f ca="1">D8+60</f>
        <v>43521</v>
      </c>
      <c r="E9" t="s">
        <v>15</v>
      </c>
    </row>
    <row r="10" spans="1:5" x14ac:dyDescent="0.3">
      <c r="B10" s="14">
        <f t="shared" si="0"/>
        <v>8</v>
      </c>
      <c r="C10" s="14">
        <v>-1</v>
      </c>
      <c r="D10" s="16">
        <f ca="1">D9+70</f>
        <v>43591</v>
      </c>
      <c r="E10" t="s">
        <v>16</v>
      </c>
    </row>
    <row r="11" spans="1:5" ht="31.5" x14ac:dyDescent="0.3">
      <c r="B11" s="14">
        <f t="shared" si="0"/>
        <v>9</v>
      </c>
      <c r="C11" s="14">
        <v>0.5</v>
      </c>
      <c r="D11" s="16">
        <f ca="1">D10+80</f>
        <v>43671</v>
      </c>
      <c r="E11" s="3" t="s">
        <v>17</v>
      </c>
    </row>
    <row r="12" spans="1:5" ht="78.75" x14ac:dyDescent="0.3">
      <c r="B12" s="14">
        <f t="shared" si="0"/>
        <v>10</v>
      </c>
      <c r="C12" s="15">
        <v>-2</v>
      </c>
      <c r="D12" s="17">
        <f ca="1">D11+90</f>
        <v>43761</v>
      </c>
      <c r="E12" s="3" t="s">
        <v>18</v>
      </c>
    </row>
    <row r="13" spans="1:5" x14ac:dyDescent="0.3">
      <c r="B13" s="14">
        <f t="shared" si="0"/>
        <v>11</v>
      </c>
      <c r="C13" s="14">
        <v>3</v>
      </c>
      <c r="D13" s="17">
        <f ca="1">D12+100</f>
        <v>43861</v>
      </c>
      <c r="E13" t="s">
        <v>19</v>
      </c>
    </row>
    <row r="14" spans="1:5" x14ac:dyDescent="0.3">
      <c r="B14" s="14">
        <f t="shared" si="0"/>
        <v>12</v>
      </c>
      <c r="C14" s="14">
        <v>-1</v>
      </c>
      <c r="D14" s="17">
        <f ca="1">D13+90</f>
        <v>43951</v>
      </c>
      <c r="E14" t="s">
        <v>20</v>
      </c>
    </row>
    <row r="15" spans="1:5" x14ac:dyDescent="0.3">
      <c r="B15" s="14">
        <f t="shared" si="0"/>
        <v>13</v>
      </c>
      <c r="C15" s="14">
        <v>1</v>
      </c>
      <c r="D15" s="17">
        <f ca="1">D14+80</f>
        <v>44031</v>
      </c>
      <c r="E15" t="s">
        <v>21</v>
      </c>
    </row>
    <row r="16" spans="1:5" x14ac:dyDescent="0.3">
      <c r="B16" s="14">
        <f t="shared" si="0"/>
        <v>14</v>
      </c>
      <c r="C16" s="14">
        <v>1</v>
      </c>
      <c r="D16" s="17">
        <f ca="1">D15+70</f>
        <v>44101</v>
      </c>
      <c r="E16" t="s">
        <v>22</v>
      </c>
    </row>
    <row r="17" spans="1:5" x14ac:dyDescent="0.3">
      <c r="B17" s="14">
        <f t="shared" si="0"/>
        <v>15</v>
      </c>
      <c r="C17" s="14">
        <v>-3</v>
      </c>
      <c r="D17" s="17">
        <f ca="1">D16+60</f>
        <v>44161</v>
      </c>
      <c r="E17" t="s">
        <v>23</v>
      </c>
    </row>
    <row r="18" spans="1:5" x14ac:dyDescent="0.3">
      <c r="B18" s="14">
        <f t="shared" si="0"/>
        <v>16</v>
      </c>
      <c r="C18" s="14">
        <v>-2</v>
      </c>
      <c r="D18" s="17">
        <f ca="1">D17+50</f>
        <v>44211</v>
      </c>
      <c r="E18" t="s">
        <v>24</v>
      </c>
    </row>
    <row r="19" spans="1:5" x14ac:dyDescent="0.3">
      <c r="B19" s="14">
        <f t="shared" si="0"/>
        <v>17</v>
      </c>
      <c r="C19" s="14">
        <v>2</v>
      </c>
      <c r="D19" s="17">
        <f ca="1">D18+40</f>
        <v>44251</v>
      </c>
      <c r="E19" t="s">
        <v>25</v>
      </c>
    </row>
    <row r="20" spans="1:5" x14ac:dyDescent="0.3">
      <c r="B20" s="14">
        <f t="shared" si="0"/>
        <v>18</v>
      </c>
      <c r="C20" s="14">
        <v>-1</v>
      </c>
      <c r="D20" s="17">
        <f ca="1">D19+30</f>
        <v>44281</v>
      </c>
      <c r="E20" t="s">
        <v>23</v>
      </c>
    </row>
    <row r="21" spans="1:5" x14ac:dyDescent="0.3">
      <c r="B21" s="14">
        <f t="shared" si="0"/>
        <v>19</v>
      </c>
      <c r="C21" s="14">
        <v>1</v>
      </c>
      <c r="D21" s="17">
        <f ca="1">D20+20</f>
        <v>44301</v>
      </c>
      <c r="E21" t="s">
        <v>24</v>
      </c>
    </row>
    <row r="22" spans="1:5" x14ac:dyDescent="0.3">
      <c r="B22" s="14">
        <f t="shared" si="0"/>
        <v>20</v>
      </c>
      <c r="C22" s="15">
        <v>-3</v>
      </c>
      <c r="D22" s="17">
        <f ca="1">D21+10</f>
        <v>44311</v>
      </c>
      <c r="E22" t="s">
        <v>25</v>
      </c>
    </row>
    <row r="23" spans="1:5" x14ac:dyDescent="0.3">
      <c r="B23" s="14">
        <f t="shared" si="0"/>
        <v>21</v>
      </c>
      <c r="C23" s="14">
        <v>2</v>
      </c>
      <c r="D23" s="17">
        <f ca="1">D22+20</f>
        <v>44331</v>
      </c>
      <c r="E23" t="s">
        <v>26</v>
      </c>
    </row>
    <row r="24" spans="1:5" x14ac:dyDescent="0.3">
      <c r="B24" s="14">
        <f t="shared" si="0"/>
        <v>22</v>
      </c>
      <c r="C24" s="14">
        <v>1</v>
      </c>
      <c r="D24" s="17">
        <f ca="1">D23+30</f>
        <v>44361</v>
      </c>
      <c r="E24" t="s">
        <v>27</v>
      </c>
    </row>
    <row r="25" spans="1:5" x14ac:dyDescent="0.3">
      <c r="B25" s="14">
        <f t="shared" si="0"/>
        <v>23</v>
      </c>
      <c r="C25" s="14">
        <v>-3</v>
      </c>
      <c r="D25" s="17">
        <f ca="1">D24+40</f>
        <v>44401</v>
      </c>
      <c r="E25" t="s">
        <v>28</v>
      </c>
    </row>
    <row r="26" spans="1:5" x14ac:dyDescent="0.3">
      <c r="B26" s="14">
        <f t="shared" si="0"/>
        <v>24</v>
      </c>
      <c r="C26" s="14">
        <v>-2</v>
      </c>
      <c r="D26" s="17">
        <f ca="1">D25+50</f>
        <v>44451</v>
      </c>
      <c r="E26" t="s">
        <v>29</v>
      </c>
    </row>
    <row r="27" spans="1:5" x14ac:dyDescent="0.3">
      <c r="A27" s="18" t="s">
        <v>3</v>
      </c>
      <c r="C27" s="19" t="s">
        <v>7</v>
      </c>
      <c r="D27" s="19"/>
      <c r="E27" s="19"/>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D3"/>
  <sheetViews>
    <sheetView showGridLines="0" workbookViewId="0"/>
  </sheetViews>
  <sheetFormatPr defaultRowHeight="15.75" x14ac:dyDescent="0.3"/>
  <cols>
    <col min="1" max="1" width="2.77734375" style="20" customWidth="1"/>
    <col min="2" max="3" width="40.77734375" style="13" customWidth="1"/>
    <col min="4" max="4" width="55" style="13" customWidth="1"/>
    <col min="5" max="5" width="14.21875" style="13" customWidth="1"/>
    <col min="6" max="16384" width="8.88671875" style="13"/>
  </cols>
  <sheetData>
    <row r="1" spans="1:4" ht="255" customHeight="1" x14ac:dyDescent="0.3">
      <c r="A1" s="20" t="s">
        <v>30</v>
      </c>
    </row>
    <row r="2" spans="1:4" ht="246.75" customHeight="1" x14ac:dyDescent="0.3"/>
    <row r="3" spans="1:4" ht="18" customHeight="1" x14ac:dyDescent="0.3">
      <c r="A3" s="21"/>
      <c r="B3" s="12">
        <f ca="1">'Data bagan'!B20</f>
        <v>2018</v>
      </c>
      <c r="C3" s="12" t="str">
        <f ca="1">'Data bagan'!B21</f>
        <v/>
      </c>
      <c r="D3" s="12">
        <f ca="1">'Data bagan'!B22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ilah Gulir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31</v>
      </c>
    </row>
    <row r="2" spans="1:1" ht="16.5" x14ac:dyDescent="0.3">
      <c r="A2" s="2" t="s">
        <v>32</v>
      </c>
    </row>
    <row r="3" spans="1:1" ht="267.75" x14ac:dyDescent="0.3">
      <c r="A3" s="3" t="s">
        <v>33</v>
      </c>
    </row>
    <row r="4" spans="1:1" ht="94.5" x14ac:dyDescent="0.3">
      <c r="A4" s="3" t="s">
        <v>34</v>
      </c>
    </row>
    <row r="5" spans="1:1" x14ac:dyDescent="0.3">
      <c r="A5" t="s">
        <v>35</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D32"/>
  <sheetViews>
    <sheetView showGridLines="0" workbookViewId="0"/>
  </sheetViews>
  <sheetFormatPr defaultRowHeight="15.75" x14ac:dyDescent="0.3"/>
  <cols>
    <col min="1" max="1" width="2.33203125" style="18" customWidth="1"/>
    <col min="2" max="2" width="16.5546875" customWidth="1"/>
    <col min="3" max="3" width="17.44140625" customWidth="1"/>
    <col min="4" max="4" width="9.6640625" customWidth="1"/>
    <col min="6" max="6" width="15.77734375" bestFit="1" customWidth="1"/>
  </cols>
  <sheetData>
    <row r="1" spans="1:4" ht="46.5" customHeight="1" x14ac:dyDescent="0.3">
      <c r="A1" s="18" t="s">
        <v>36</v>
      </c>
      <c r="B1" s="11" t="s">
        <v>41</v>
      </c>
    </row>
    <row r="2" spans="1:4" ht="16.5" x14ac:dyDescent="0.3">
      <c r="A2" s="18" t="s">
        <v>37</v>
      </c>
      <c r="B2" s="4" t="s">
        <v>42</v>
      </c>
    </row>
    <row r="3" spans="1:4" x14ac:dyDescent="0.3">
      <c r="A3" s="18" t="s">
        <v>38</v>
      </c>
      <c r="B3" t="s">
        <v>8</v>
      </c>
      <c r="C3" t="s">
        <v>49</v>
      </c>
      <c r="D3" t="s">
        <v>6</v>
      </c>
    </row>
    <row r="4" spans="1:4" x14ac:dyDescent="0.3">
      <c r="B4" s="9">
        <f ca="1">IFERROR(IF(LEN(Pencapaian!D3)=0,"",INDEX(PencapaianPetaRencana[],Pencapaian!$B3+$B$17,3)),"")</f>
        <v>43311</v>
      </c>
      <c r="C4" s="6" t="str">
        <f>IFERROR(IF(LEN(Pencapaian!E3)=0,"",INDEX(PencapaianPetaRencana[],Pencapaian!$B3+$B$17,4)),"")</f>
        <v>Mulai</v>
      </c>
      <c r="D4" s="7">
        <f>IFERROR(INDEX(PencapaianPetaRencana[],Pencapaian!$B3+$B$17,2),"")</f>
        <v>1</v>
      </c>
    </row>
    <row r="5" spans="1:4" ht="31.5" x14ac:dyDescent="0.3">
      <c r="B5" s="9">
        <f ca="1">IFERROR(IF(LEN(Pencapaian!D4)=0,"",INDEX(PencapaianPetaRencana[],Pencapaian!$B4+$B$17,3)),"")</f>
        <v>43321</v>
      </c>
      <c r="C5" s="6" t="str">
        <f>IFERROR(IF(LEN(Pencapaian!E4)=0,"",INDEX(PencapaianPetaRencana[],Pencapaian!$B4+$B$17,4)),"")</f>
        <v>Analisis Masalah
aktivitas 1</v>
      </c>
      <c r="D5" s="7">
        <f>IFERROR(INDEX(PencapaianPetaRencana[],Pencapaian!$B4+$B$17,2),"")</f>
        <v>-2</v>
      </c>
    </row>
    <row r="6" spans="1:4" ht="63" x14ac:dyDescent="0.3">
      <c r="B6" s="9">
        <f ca="1">IFERROR(IF(LEN(Pencapaian!D5)=0,"",INDEX(PencapaianPetaRencana[],Pencapaian!$B5+$B$17,3)),"")</f>
        <v>43341</v>
      </c>
      <c r="C6" s="6" t="str">
        <f>IFERROR(IF(LEN(Pencapaian!E5)=0,"",INDEX(PencapaianPetaRencana[],Pencapaian!$B5+$B$17,4)),"")</f>
        <v>Kembangkan Kasus Bisnis
aktivitas 1
aktivitas 2</v>
      </c>
      <c r="D6" s="7">
        <f>IFERROR(INDEX(PencapaianPetaRencana[],Pencapaian!$B5+$B$17,2),"")</f>
        <v>1</v>
      </c>
    </row>
    <row r="7" spans="1:4" x14ac:dyDescent="0.3">
      <c r="B7" s="9">
        <f ca="1">IFERROR(IF(LEN(Pencapaian!D6)=0,"",INDEX(PencapaianPetaRencana[],Pencapaian!$B6+$B$17,3)),"")</f>
        <v>43371</v>
      </c>
      <c r="C7" s="6" t="str">
        <f>IFERROR(IF(LEN(Pencapaian!E6)=0,"",INDEX(PencapaianPetaRencana[],Pencapaian!$B6+$B$17,4)),"")</f>
        <v>Tinjau Presentasi</v>
      </c>
      <c r="D7" s="7">
        <f>IFERROR(INDEX(PencapaianPetaRencana[],Pencapaian!$B6+$B$17,2),"")</f>
        <v>-1</v>
      </c>
    </row>
    <row r="8" spans="1:4" ht="63" x14ac:dyDescent="0.3">
      <c r="B8" s="9">
        <f ca="1">IFERROR(IF(LEN(Pencapaian!D7)=0,"",INDEX(PencapaianPetaRencana[],Pencapaian!$B7+$B$17,3)),"")</f>
        <v>43411</v>
      </c>
      <c r="C8" s="6" t="str">
        <f>IFERROR(IF(LEN(Pencapaian!E7)=0,"",INDEX(PencapaianPetaRencana[],Pencapaian!$B7+$B$17,4)),"")</f>
        <v>Mulai Kerja dari Jajaran Eksekutif
aktivitas 1
aktivitas 2</v>
      </c>
      <c r="D8" s="7">
        <f>IFERROR(INDEX(PencapaianPetaRencana[],Pencapaian!$B7+$B$17,2),"")</f>
        <v>-0.5</v>
      </c>
    </row>
    <row r="9" spans="1:4" ht="78.75" x14ac:dyDescent="0.3">
      <c r="B9" s="9">
        <f ca="1">IFERROR(IF(LEN(Pencapaian!D8)=0,"",INDEX(PencapaianPetaRencana[],Pencapaian!$B8+$B$17,3)),"")</f>
        <v>43461</v>
      </c>
      <c r="C9" s="6" t="str">
        <f>IFERROR(IF(LEN(Pencapaian!E8)=0,"",INDEX(PencapaianPetaRencana[],Pencapaian!$B8+$B$17,4)),"")</f>
        <v>Penyelarasan Jajaran Eksekutif
aktivitas 1
aktivitas 2
aktivitas 3</v>
      </c>
      <c r="D9" s="7">
        <f>IFERROR(INDEX(PencapaianPetaRencana[],Pencapaian!$B8+$B$17,2),"")</f>
        <v>2</v>
      </c>
    </row>
    <row r="10" spans="1:4" ht="31.5" x14ac:dyDescent="0.3">
      <c r="B10" s="9">
        <f ca="1">IFERROR(IF(LEN(Pencapaian!D9)=0,"",INDEX(PencapaianPetaRencana[],Pencapaian!$B9+$B$17,3)),"")</f>
        <v>43521</v>
      </c>
      <c r="C10" s="6" t="str">
        <f>IFERROR(IF(LEN(Pencapaian!E9)=0,"",INDEX(PencapaianPetaRencana[],Pencapaian!$B9+$B$17,4)),"")</f>
        <v>Pembelian Pemangku Kepentingan</v>
      </c>
      <c r="D10" s="7">
        <f>IFERROR(INDEX(PencapaianPetaRencana[],Pencapaian!$B9+$B$17,2),"")</f>
        <v>0.5</v>
      </c>
    </row>
    <row r="11" spans="1:4" ht="31.5" x14ac:dyDescent="0.3">
      <c r="B11" s="9">
        <f ca="1">IFERROR(IF(LEN(Pencapaian!D10)=0,"",INDEX(PencapaianPetaRencana[],Pencapaian!$B10+$B$17,3)),"")</f>
        <v>43591</v>
      </c>
      <c r="C11" s="6" t="str">
        <f>IFERROR(IF(LEN(Pencapaian!E10)=0,"",INDEX(PencapaianPetaRencana[],Pencapaian!$B10+$B$17,4)),"")</f>
        <v>Pemilihan Sumber Daya</v>
      </c>
      <c r="D11" s="7">
        <f>IFERROR(INDEX(PencapaianPetaRencana[],Pencapaian!$B10+$B$17,2),"")</f>
        <v>-1</v>
      </c>
    </row>
    <row r="12" spans="1:4" ht="31.5" x14ac:dyDescent="0.3">
      <c r="B12" s="9">
        <f ca="1">IFERROR(IF(LEN(Pencapaian!D11)=0,"",INDEX(PencapaianPetaRencana[],Pencapaian!$B11+$B$17,3)),"")</f>
        <v>43671</v>
      </c>
      <c r="C12" s="6" t="str">
        <f>IFERROR(IF(LEN(Pencapaian!E11)=0,"",INDEX(PencapaianPetaRencana[],Pencapaian!$B11+$B$17,4)),"")</f>
        <v xml:space="preserve">Pembuatan Tim
aktivitas 1 </v>
      </c>
      <c r="D12" s="7">
        <f>IFERROR(INDEX(PencapaianPetaRencana[],Pencapaian!$B11+$B$17,2),"")</f>
        <v>0.5</v>
      </c>
    </row>
    <row r="13" spans="1:4" ht="78.75" x14ac:dyDescent="0.3">
      <c r="B13" s="9">
        <f ca="1">IFERROR(IF(LEN(Pencapaian!D12)=0,"",INDEX(PencapaianPetaRencana[],Pencapaian!$B12+$B$17,3)),"")</f>
        <v>43761</v>
      </c>
      <c r="C13" s="6" t="str">
        <f>IFERROR(IF(LEN(Pencapaian!E12)=0,"",INDEX(PencapaianPetaRencana[],Pencapaian!$B12+$B$17,4)),"")</f>
        <v>Mulai Kerja Tim
aktivitas 1 
aktivitas 2
aktivitas 3
aktivitas 4</v>
      </c>
      <c r="D13" s="7">
        <f>IFERROR(INDEX(PencapaianPetaRencana[],Pencapaian!$B12+$B$17,2),"")</f>
        <v>-2</v>
      </c>
    </row>
    <row r="15" spans="1:4" ht="16.5" x14ac:dyDescent="0.3">
      <c r="A15" s="18" t="s">
        <v>39</v>
      </c>
      <c r="B15" s="4" t="s">
        <v>43</v>
      </c>
    </row>
    <row r="16" spans="1:4" x14ac:dyDescent="0.3">
      <c r="B16" t="s">
        <v>44</v>
      </c>
    </row>
    <row r="17" spans="1:3" x14ac:dyDescent="0.3">
      <c r="B17" s="10">
        <v>0</v>
      </c>
    </row>
    <row r="19" spans="1:3" ht="16.5" x14ac:dyDescent="0.3">
      <c r="A19" s="18" t="s">
        <v>40</v>
      </c>
      <c r="B19" s="4" t="s">
        <v>45</v>
      </c>
    </row>
    <row r="20" spans="1:3" x14ac:dyDescent="0.3">
      <c r="B20">
        <f ca="1">IFERROR(YEAR(B4),"")</f>
        <v>2018</v>
      </c>
      <c r="C20" t="s">
        <v>50</v>
      </c>
    </row>
    <row r="21" spans="1:3" x14ac:dyDescent="0.3">
      <c r="B21" t="str">
        <f ca="1">IFERROR(IF(YEAR($B$9)=$B$20,"",YEAR($B$9)),"")</f>
        <v/>
      </c>
      <c r="C21" t="s">
        <v>51</v>
      </c>
    </row>
    <row r="22" spans="1:3" x14ac:dyDescent="0.3">
      <c r="B22">
        <f ca="1">IFERROR(IF(YEAR($B$13)=$B$20,"",YEAR($B$13)),"")</f>
        <v>2019</v>
      </c>
      <c r="C22" t="s">
        <v>52</v>
      </c>
    </row>
    <row r="24" spans="1:3" ht="16.5" customHeight="1" x14ac:dyDescent="0.3">
      <c r="A24" s="22" t="s">
        <v>53</v>
      </c>
      <c r="B24" s="4" t="s">
        <v>46</v>
      </c>
      <c r="C24" s="23">
        <f ca="1">B4</f>
        <v>43311</v>
      </c>
    </row>
    <row r="25" spans="1:3" ht="16.5" x14ac:dyDescent="0.3">
      <c r="B25" s="4" t="s">
        <v>47</v>
      </c>
      <c r="C25" s="23">
        <f ca="1">B9</f>
        <v>43461</v>
      </c>
    </row>
    <row r="26" spans="1:3" ht="16.5" x14ac:dyDescent="0.3">
      <c r="B26" s="8" t="s">
        <v>48</v>
      </c>
      <c r="C26" s="23">
        <f ca="1">B13</f>
        <v>43761</v>
      </c>
    </row>
    <row r="27" spans="1:3" x14ac:dyDescent="0.3">
      <c r="B27" s="23"/>
    </row>
    <row r="28" spans="1:3" x14ac:dyDescent="0.3">
      <c r="B28" s="23"/>
    </row>
    <row r="29" spans="1:3" x14ac:dyDescent="0.3">
      <c r="B29" s="23"/>
    </row>
    <row r="30" spans="1:3" x14ac:dyDescent="0.3">
      <c r="B30" s="23"/>
    </row>
    <row r="31" spans="1:3" x14ac:dyDescent="0.3">
      <c r="B31" s="23"/>
    </row>
    <row r="32" spans="1:3" x14ac:dyDescent="0.3">
      <c r="B32" s="23"/>
    </row>
  </sheetData>
  <printOptions horizontalCentered="1"/>
  <pageMargins left="0.7" right="0.7" top="0.75" bottom="0.75" header="0.3" footer="0.3"/>
  <pageSetup paperSize="9" scale="61"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4</vt:i4>
      </vt:variant>
      <vt:variant>
        <vt:lpstr>Rentang Bernama</vt:lpstr>
      </vt:variant>
      <vt:variant>
        <vt:i4>1</vt:i4>
      </vt:variant>
    </vt:vector>
  </HeadingPairs>
  <TitlesOfParts>
    <vt:vector size="5" baseType="lpstr">
      <vt:lpstr>Pencapaian</vt:lpstr>
      <vt:lpstr>Peta Rencana</vt:lpstr>
      <vt:lpstr>Tentang</vt:lpstr>
      <vt:lpstr>Data bagan</vt:lpstr>
      <vt:lpstr>Pencapaian!Print_Titles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2018-05-30T01:58:53Z</dcterms:created>
  <dcterms:modified xsi:type="dcterms:W3CDTF">2018-07-30T09:03:47Z</dcterms:modified>
</cp:coreProperties>
</file>