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4"/>
  <workbookPr filterPrivacy="1"/>
  <xr:revisionPtr revIDLastSave="0" documentId="13_ncr:1_{EACBB7D1-9960-422F-BC24-8D83F05D377E}" xr6:coauthVersionLast="41" xr6:coauthVersionMax="41" xr10:uidLastSave="{00000000-0000-0000-0000-000000000000}"/>
  <bookViews>
    <workbookView xWindow="-120" yWindow="-120" windowWidth="28800" windowHeight="16140" xr2:uid="{00000000-000D-0000-FFFF-FFFF00000000}"/>
  </bookViews>
  <sheets>
    <sheet name="CARA MENGGUNAKAN BUKU KERJA INI" sheetId="3" r:id="rId1"/>
    <sheet name="BUKU NILAI" sheetId="1" r:id="rId2"/>
  </sheets>
  <definedNames>
    <definedName name="AreaJudul1..F20">'BUKU NILAI'!$B$17</definedName>
    <definedName name="AreaJudulBaris1..T5">'BUKU NILAI'!$G$3</definedName>
    <definedName name="AreaJudulBaris2..W8">'BUKU NILAI'!$E$7</definedName>
    <definedName name="Judul1">Nilai[[#Headers],[Nama Mahasiswa]]</definedName>
    <definedName name="TabelNilai">'BUKU NILAI'!$H$3:$T$5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D11" i="1" l="1"/>
  <c r="F11" i="1" l="1"/>
  <c r="E11" i="1"/>
  <c r="D12" i="1" l="1"/>
  <c r="D13" i="1"/>
  <c r="D14" i="1"/>
  <c r="D15" i="1"/>
  <c r="E15" i="1" l="1"/>
  <c r="F15" i="1"/>
  <c r="E14" i="1"/>
  <c r="F14" i="1"/>
  <c r="E12" i="1"/>
  <c r="F12" i="1"/>
  <c r="E13" i="1"/>
  <c r="F13" i="1"/>
  <c r="D18" i="1"/>
  <c r="E18" i="1" s="1"/>
  <c r="D19" i="1"/>
  <c r="E19" i="1" s="1"/>
  <c r="D20" i="1"/>
  <c r="E20" i="1" s="1"/>
  <c r="F18" i="1" l="1"/>
  <c r="F20" i="1"/>
  <c r="F19" i="1"/>
</calcChain>
</file>

<file path=xl/sharedStrings.xml><?xml version="1.0" encoding="utf-8"?>
<sst xmlns="http://schemas.openxmlformats.org/spreadsheetml/2006/main" count="123" uniqueCount="56">
  <si>
    <t>INSTRUKSI</t>
  </si>
  <si>
    <r>
      <t>Gunakan lembar kerja BUKU NILAI untuk menghitung nilai yang setiap tugasnya bernilai sejumlah poin.</t>
    </r>
    <r>
      <rPr>
        <sz val="10"/>
        <color rgb="FF000000"/>
        <rFont val="Segoe UI"/>
        <family val="2"/>
      </rPr>
      <t xml:space="preserve"> </t>
    </r>
  </si>
  <si>
    <r>
      <rPr>
        <b/>
        <sz val="11"/>
        <rFont val="Century Gothic"/>
        <family val="2"/>
        <scheme val="minor"/>
      </rPr>
      <t xml:space="preserve">Instruksi: </t>
    </r>
    <r>
      <rPr>
        <sz val="11"/>
        <color theme="6" tint="-0.249977111117893"/>
        <rFont val="Century Gothic"/>
        <family val="2"/>
        <scheme val="minor"/>
      </rPr>
      <t>Pastikan untuk menyimpan salinan cadangan nilai.</t>
    </r>
  </si>
  <si>
    <t xml:space="preserve">1. Isi nama universitas, info kelas, nama mahasiswa, dan ID mahasiswa (opsional).   </t>
  </si>
  <si>
    <t>2. Sesuaikan tabel Nilai &amp; IPK untuk mencocokkan sistem penilaian umum yang Anda gunakan.</t>
  </si>
  <si>
    <t xml:space="preserve">3. Isi nama tugas atau tes yang dimulai dari sel G7, beserta persentase bobot masing-masing (misalnya "Final" dan "50%"). </t>
  </si>
  <si>
    <t>4. Isi skor untuk setiap mahasiswa pada setiap tugas atau tes. Kolom "Skor", "Nilai Huruf", dan "IPK" dihitung secara otomatis, tetapi Anda dapat menggantinya jika menginginkannya. Cara nilai dihitung, rata-rata, dan nilai akhir belum lengkap hingga semua skor dimasukkan.</t>
  </si>
  <si>
    <t>Gunakan perintah "Area Cetak" pada menu Tata Letak Halaman jika Anda ingin mengubah area yang dicetak.</t>
  </si>
  <si>
    <t xml:space="preserve">Skor, Nilai Huruf, dan IPK belum valid hingga tes &amp; tugas dimasukkan. </t>
  </si>
  <si>
    <t>Masukkan setiap tugas atau tes dan persentase nilai total dalam sel G7 HINGGA W8.</t>
  </si>
  <si>
    <t>NAMA UNIVERSITAS ANDA</t>
  </si>
  <si>
    <t>Nama Dosen</t>
  </si>
  <si>
    <t>Kelas/Proyek</t>
  </si>
  <si>
    <t>Tahun/Semester/Tengah Semester</t>
  </si>
  <si>
    <t>Nama Mahasiswa</t>
  </si>
  <si>
    <t>Ringkasan Kelas</t>
  </si>
  <si>
    <t xml:space="preserve"> Rata-rata</t>
  </si>
  <si>
    <t xml:space="preserve"> Skor Tertinggi</t>
  </si>
  <si>
    <t xml:space="preserve"> Skor Terendah</t>
  </si>
  <si>
    <t>ID Mahasiswa</t>
  </si>
  <si>
    <t>Skor</t>
  </si>
  <si>
    <t>Nama Tugas atau Tes</t>
  </si>
  <si>
    <t>Persentase (total harus 100%)</t>
  </si>
  <si>
    <t>Nilai Huruf</t>
  </si>
  <si>
    <t>IPK</t>
  </si>
  <si>
    <t>Kolom6</t>
  </si>
  <si>
    <t/>
  </si>
  <si>
    <t>F</t>
  </si>
  <si>
    <t>Kolom7</t>
  </si>
  <si>
    <t>D-</t>
  </si>
  <si>
    <t>Kolom8</t>
  </si>
  <si>
    <t>D</t>
  </si>
  <si>
    <t>Kolom9</t>
  </si>
  <si>
    <t>D+</t>
  </si>
  <si>
    <t>Kolom10</t>
  </si>
  <si>
    <t>C-</t>
  </si>
  <si>
    <t>Kolom11</t>
  </si>
  <si>
    <t>C</t>
  </si>
  <si>
    <t>Kolom12</t>
  </si>
  <si>
    <t>C+</t>
  </si>
  <si>
    <t>Kolom13</t>
  </si>
  <si>
    <t>B-</t>
  </si>
  <si>
    <t>Kolom14</t>
  </si>
  <si>
    <t>B</t>
  </si>
  <si>
    <t>Kolom15</t>
  </si>
  <si>
    <t>B+</t>
  </si>
  <si>
    <t>Kolom16</t>
  </si>
  <si>
    <t>A-</t>
  </si>
  <si>
    <t>Kolom17</t>
  </si>
  <si>
    <t>A</t>
  </si>
  <si>
    <t>Kolom18</t>
  </si>
  <si>
    <t>A+</t>
  </si>
  <si>
    <t>Kolom19</t>
  </si>
  <si>
    <t>Kolom20</t>
  </si>
  <si>
    <t>Kolom21</t>
  </si>
  <si>
    <t>Kolom22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</si>
</sst>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5" x14ac:knownFonts="1">
    <font>
      <sz val="1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sz val="11"/>
      <name val="Century Gothic"/>
      <family val="2"/>
      <scheme val="minor"/>
    </font>
    <font>
      <i/>
      <sz val="11"/>
      <color theme="1" tint="0.34998626667073579"/>
      <name val="Century Gothic"/>
      <family val="2"/>
      <scheme val="minor"/>
    </font>
    <font>
      <sz val="11"/>
      <color theme="4" tint="-0.249977111117893"/>
      <name val="Century Gothic"/>
      <family val="2"/>
      <scheme val="minor"/>
    </font>
    <font>
      <b/>
      <sz val="11"/>
      <name val="Century Gothic"/>
      <family val="2"/>
      <scheme val="minor"/>
    </font>
    <font>
      <sz val="10"/>
      <color rgb="FF000000"/>
      <name val="Segoe UI"/>
      <family val="2"/>
    </font>
    <font>
      <sz val="11"/>
      <color theme="6" tint="-0.249977111117893"/>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op>
      <bottom/>
      <diagonal/>
    </border>
    <border>
      <left/>
      <right/>
      <top/>
      <bottom style="thin">
        <color theme="4"/>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0" fontId="4" fillId="0" borderId="6" applyNumberFormat="0" applyFill="0" applyProtection="0">
      <alignment horizontal="left"/>
    </xf>
    <xf numFmtId="0" fontId="5" fillId="0" borderId="0" applyNumberFormat="0" applyFill="0" applyProtection="0">
      <alignment horizontal="left"/>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6" fillId="0" borderId="8" applyNumberFormat="0" applyFill="0" applyAlignment="0" applyProtection="0"/>
    <xf numFmtId="0" fontId="8" fillId="4" borderId="7" applyNumberFormat="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7" fillId="10" borderId="12" applyNumberForma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9">
    <xf numFmtId="0" fontId="0" fillId="0" borderId="0" xfId="0">
      <alignment wrapText="1"/>
    </xf>
    <xf numFmtId="0" fontId="4" fillId="0" borderId="6" xfId="1">
      <alignment horizontal="left"/>
    </xf>
    <xf numFmtId="0" fontId="10" fillId="3" borderId="3" xfId="0" applyFont="1" applyFill="1" applyBorder="1">
      <alignment wrapText="1"/>
    </xf>
    <xf numFmtId="9" fontId="10" fillId="3" borderId="3" xfId="0" applyNumberFormat="1" applyFont="1" applyFill="1" applyBorder="1" applyAlignment="1">
      <alignment horizontal="left"/>
    </xf>
    <xf numFmtId="0" fontId="10" fillId="0" borderId="0" xfId="0" applyFont="1">
      <alignment wrapText="1"/>
    </xf>
    <xf numFmtId="0" fontId="10" fillId="0" borderId="0" xfId="0" applyFont="1" applyAlignment="1">
      <alignment horizontal="left"/>
    </xf>
    <xf numFmtId="0" fontId="10" fillId="3" borderId="4" xfId="0" applyFont="1" applyFill="1" applyBorder="1">
      <alignment wrapText="1"/>
    </xf>
    <xf numFmtId="0" fontId="10" fillId="3" borderId="4" xfId="0" applyFont="1" applyFill="1" applyBorder="1" applyAlignment="1">
      <alignment horizontal="left"/>
    </xf>
    <xf numFmtId="0" fontId="3" fillId="3" borderId="2" xfId="0" applyFont="1" applyFill="1" applyBorder="1">
      <alignment wrapText="1"/>
    </xf>
    <xf numFmtId="168" fontId="3" fillId="3" borderId="2" xfId="0" applyNumberFormat="1" applyFont="1" applyFill="1" applyBorder="1">
      <alignment wrapText="1"/>
    </xf>
    <xf numFmtId="0" fontId="7" fillId="2" borderId="2" xfId="0" applyFont="1" applyFill="1" applyBorder="1">
      <alignment wrapText="1"/>
    </xf>
    <xf numFmtId="0" fontId="3" fillId="3" borderId="5" xfId="0" applyFont="1" applyFill="1" applyBorder="1">
      <alignment wrapText="1"/>
    </xf>
    <xf numFmtId="168" fontId="3" fillId="3" borderId="5" xfId="0" applyNumberFormat="1" applyFont="1" applyFill="1" applyBorder="1">
      <alignment wrapText="1"/>
    </xf>
    <xf numFmtId="0" fontId="3" fillId="0" borderId="2" xfId="0" applyFont="1" applyBorder="1">
      <alignment wrapText="1"/>
    </xf>
    <xf numFmtId="168" fontId="3" fillId="0" borderId="2" xfId="0" applyNumberFormat="1" applyFont="1" applyBorder="1">
      <alignment wrapText="1"/>
    </xf>
    <xf numFmtId="0" fontId="2" fillId="3" borderId="2" xfId="0" applyFont="1" applyFill="1" applyBorder="1">
      <alignment wrapText="1"/>
    </xf>
    <xf numFmtId="0" fontId="0" fillId="0" borderId="0" xfId="0" applyAlignment="1">
      <alignment vertical="center" wrapText="1"/>
    </xf>
    <xf numFmtId="0" fontId="6" fillId="0" borderId="0" xfId="11" applyAlignment="1">
      <alignment horizontal="center" vertical="center" wrapText="1"/>
    </xf>
    <xf numFmtId="168" fontId="0" fillId="0" borderId="0" xfId="0" applyNumberFormat="1">
      <alignment wrapText="1"/>
    </xf>
    <xf numFmtId="0" fontId="5" fillId="0" borderId="0" xfId="2">
      <alignment horizontal="left"/>
    </xf>
    <xf numFmtId="0" fontId="5" fillId="0" borderId="0" xfId="2" applyAlignment="1">
      <alignment horizontal="left" vertical="center"/>
    </xf>
    <xf numFmtId="0" fontId="0" fillId="0" borderId="0" xfId="0" applyAlignment="1">
      <alignment horizontal="right"/>
    </xf>
    <xf numFmtId="0" fontId="0" fillId="0" borderId="0" xfId="0" applyAlignment="1">
      <alignment horizontal="right" vertical="center"/>
    </xf>
    <xf numFmtId="0" fontId="7" fillId="2" borderId="1" xfId="0" applyFont="1" applyFill="1" applyBorder="1">
      <alignment wrapText="1"/>
    </xf>
    <xf numFmtId="0" fontId="7" fillId="2" borderId="2" xfId="0" applyFont="1" applyFill="1" applyBorder="1">
      <alignment wrapText="1"/>
    </xf>
    <xf numFmtId="0" fontId="3" fillId="3" borderId="2" xfId="0" applyFont="1" applyFill="1" applyBorder="1">
      <alignment wrapText="1"/>
    </xf>
    <xf numFmtId="0" fontId="3" fillId="0" borderId="2" xfId="0" applyFont="1" applyBorder="1">
      <alignment wrapText="1"/>
    </xf>
    <xf numFmtId="0" fontId="3" fillId="3" borderId="5" xfId="0" applyFont="1" applyFill="1" applyBorder="1">
      <alignment wrapText="1"/>
    </xf>
    <xf numFmtId="0" fontId="0" fillId="0" borderId="0" xfId="0">
      <alignment wrapText="1"/>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3" builtinId="26" customBuiltin="1"/>
    <cellStyle name="Buruk" xfId="14" builtinId="27" customBuiltin="1"/>
    <cellStyle name="Catatan" xfId="9" builtinId="10" customBuiltin="1"/>
    <cellStyle name="Judul" xfId="12" builtinId="15" customBuiltin="1"/>
    <cellStyle name="Judul 1" xfId="1" builtinId="16" customBuiltin="1"/>
    <cellStyle name="Judul 2" xfId="2" builtinId="17" customBuiltin="1"/>
    <cellStyle name="Judul 3" xfId="8" builtinId="18" customBuiltin="1"/>
    <cellStyle name="Judul 4" xfId="11" builtinId="19" customBuiltin="1"/>
    <cellStyle name="Keluaran" xfId="17" builtinId="21" customBuiltin="1"/>
    <cellStyle name="Koma" xfId="3" builtinId="3" customBuiltin="1"/>
    <cellStyle name="Koma [0]" xfId="4" builtinId="6" customBuiltin="1"/>
    <cellStyle name="Masukan" xfId="16" builtinId="20" customBuiltin="1"/>
    <cellStyle name="Mata Uang" xfId="5" builtinId="4" customBuiltin="1"/>
    <cellStyle name="Mata Uang [0]" xfId="6" builtinId="7" customBuiltin="1"/>
    <cellStyle name="Netral" xfId="15" builtinId="28" customBuiltin="1"/>
    <cellStyle name="Normal" xfId="0" builtinId="0" customBuiltin="1"/>
    <cellStyle name="Perhitungan" xfId="18" builtinId="22" customBuiltin="1"/>
    <cellStyle name="Persen" xfId="7" builtinId="5" customBuiltin="1"/>
    <cellStyle name="Sel Periksa" xfId="20" builtinId="23" customBuiltin="1"/>
    <cellStyle name="Sel Tertaut" xfId="19" builtinId="24" customBuiltin="1"/>
    <cellStyle name="Teks Penjelasan" xfId="10" builtinId="53" customBuiltin="1"/>
    <cellStyle name="Teks Peringatan" xfId="21" builtinId="11" customBuiltin="1"/>
    <cellStyle name="Total" xfId="22" builtinId="25" customBuiltin="1"/>
  </cellStyles>
  <dxfs count="22">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strike val="0"/>
        <outline val="0"/>
        <shadow val="0"/>
        <u val="none"/>
        <vertAlign val="baseline"/>
        <sz val="11"/>
        <color theme="1"/>
        <name val="Century Gothic"/>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Nilai" displayName="Nilai" ref="B10:W15" totalsRowDxfId="21">
  <autoFilter ref="B10:W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Nama Mahasiswa" totalsRowLabel="Total" totalsRowDxfId="20"/>
    <tableColumn id="2" xr3:uid="{00000000-0010-0000-0000-000002000000}" name="ID Mahasiswa" totalsRowDxfId="19"/>
    <tableColumn id="3" xr3:uid="{00000000-0010-0000-0000-000003000000}" name="Skor">
      <calculatedColumnFormula>(IF(SUM(Nilai[[#This Row],[Kolom6]:[Kolom22]]),ROUND(SUMPRODUCT($G$8:$W$8,Nilai[[#This Row],[Kolom6]:[Kolom22]]),2),""))</calculatedColumnFormula>
    </tableColumn>
    <tableColumn id="4" xr3:uid="{00000000-0010-0000-0000-000004000000}" name="Nilai Huruf" totalsRowDxfId="18">
      <calculatedColumnFormula>IF(Nilai[[#This Row],[Skor]]&lt;&gt;"",HLOOKUP(Nilai[[#This Row],[Skor]],TabelNilai,2),"")</calculatedColumnFormula>
    </tableColumn>
    <tableColumn id="5" xr3:uid="{00000000-0010-0000-0000-000005000000}" name="IPK" totalsRowDxfId="17">
      <calculatedColumnFormula>IF(Nilai[[#This Row],[Skor]]&lt;&gt;"",HLOOKUP(Nilai[[#This Row],[Skor]],TabelNilai,3),"")</calculatedColumnFormula>
    </tableColumn>
    <tableColumn id="6" xr3:uid="{00000000-0010-0000-0000-000006000000}" name="Kolom6" totalsRowDxfId="16"/>
    <tableColumn id="7" xr3:uid="{00000000-0010-0000-0000-000007000000}" name="Kolom7" totalsRowDxfId="15"/>
    <tableColumn id="8" xr3:uid="{00000000-0010-0000-0000-000008000000}" name="Kolom8" totalsRowDxfId="14"/>
    <tableColumn id="9" xr3:uid="{00000000-0010-0000-0000-000009000000}" name="Kolom9" totalsRowDxfId="13"/>
    <tableColumn id="10" xr3:uid="{00000000-0010-0000-0000-00000A000000}" name="Kolom10" totalsRowDxfId="12"/>
    <tableColumn id="11" xr3:uid="{00000000-0010-0000-0000-00000B000000}" name="Kolom11" totalsRowDxfId="11"/>
    <tableColumn id="12" xr3:uid="{00000000-0010-0000-0000-00000C000000}" name="Kolom12" totalsRowDxfId="10"/>
    <tableColumn id="13" xr3:uid="{00000000-0010-0000-0000-00000D000000}" name="Kolom13" totalsRowDxfId="9"/>
    <tableColumn id="14" xr3:uid="{00000000-0010-0000-0000-00000E000000}" name="Kolom14" totalsRowDxfId="8"/>
    <tableColumn id="15" xr3:uid="{00000000-0010-0000-0000-00000F000000}" name="Kolom15" totalsRowDxfId="7"/>
    <tableColumn id="16" xr3:uid="{00000000-0010-0000-0000-000010000000}" name="Kolom16" totalsRowDxfId="6"/>
    <tableColumn id="17" xr3:uid="{00000000-0010-0000-0000-000011000000}" name="Kolom17" totalsRowDxfId="5"/>
    <tableColumn id="18" xr3:uid="{00000000-0010-0000-0000-000012000000}" name="Kolom18" totalsRowDxfId="4"/>
    <tableColumn id="19" xr3:uid="{00000000-0010-0000-0000-000013000000}" name="Kolom19" totalsRowDxfId="3"/>
    <tableColumn id="20" xr3:uid="{00000000-0010-0000-0000-000014000000}" name="Kolom20" totalsRowDxfId="2"/>
    <tableColumn id="21" xr3:uid="{00000000-0010-0000-0000-000015000000}" name="Kolom21" totalsRowDxfId="1"/>
    <tableColumn id="22" xr3:uid="{00000000-0010-0000-0000-000016000000}" name="Kolom22" totalsRowDxfId="0"/>
  </tableColumns>
  <tableStyleInfo name="TableStyleMedium2" showFirstColumn="0" showLastColumn="0" showRowStripes="1" showColumnStripes="0"/>
  <extLst>
    <ext xmlns:x14="http://schemas.microsoft.com/office/spreadsheetml/2009/9/main" uri="{504A1905-F514-4f6f-8877-14C23A59335A}">
      <x14:table altTextSummary="Masukkan Nama Siswa, ID Siswa, Poin, dan nama Tugas dalam tabel ini. Skor, Persentase, Nilai Huruf, dan Indeks Prestasi Kumulatif dihitung secara otomatis"/>
    </ext>
  </extLst>
</table>
</file>

<file path=xl/theme/theme1.xml><?xml version="1.0" encoding="utf-8"?>
<a:theme xmlns:a="http://schemas.openxmlformats.org/drawingml/2006/main" name="SchoolAthleticBudget">
  <a:themeElements>
    <a:clrScheme name="Gradebook">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E85E-7B4A-41AF-B3BB-801DC1C0C450}">
  <dimension ref="B1:B10"/>
  <sheetViews>
    <sheetView showGridLines="0" tabSelected="1" workbookViewId="0"/>
  </sheetViews>
  <sheetFormatPr defaultColWidth="9" defaultRowHeight="16.5" x14ac:dyDescent="0.3"/>
  <cols>
    <col min="1" max="1" width="2.625" customWidth="1"/>
    <col min="2" max="2" width="63.375" style="16" customWidth="1"/>
    <col min="3" max="3" width="2.625" customWidth="1"/>
  </cols>
  <sheetData>
    <row r="1" spans="2:2" ht="36.200000000000003" customHeight="1" x14ac:dyDescent="0.3">
      <c r="B1" s="17" t="s">
        <v>0</v>
      </c>
    </row>
    <row r="2" spans="2:2" ht="33" x14ac:dyDescent="0.3">
      <c r="B2" t="s">
        <v>1</v>
      </c>
    </row>
    <row r="3" spans="2:2" x14ac:dyDescent="0.3">
      <c r="B3" t="s">
        <v>2</v>
      </c>
    </row>
    <row r="4" spans="2:2" ht="33" x14ac:dyDescent="0.3">
      <c r="B4" t="s">
        <v>3</v>
      </c>
    </row>
    <row r="5" spans="2:2" ht="33" x14ac:dyDescent="0.3">
      <c r="B5" t="s">
        <v>4</v>
      </c>
    </row>
    <row r="6" spans="2:2" ht="33" x14ac:dyDescent="0.3">
      <c r="B6" t="s">
        <v>5</v>
      </c>
    </row>
    <row r="7" spans="2:2" ht="68.25" customHeight="1" x14ac:dyDescent="0.3">
      <c r="B7" t="s">
        <v>6</v>
      </c>
    </row>
    <row r="8" spans="2:2" ht="33" x14ac:dyDescent="0.3">
      <c r="B8" t="s">
        <v>7</v>
      </c>
    </row>
    <row r="9" spans="2:2" ht="18" customHeight="1" x14ac:dyDescent="0.3">
      <c r="B9" t="s">
        <v>8</v>
      </c>
    </row>
    <row r="10" spans="2:2" ht="33" x14ac:dyDescent="0.3">
      <c r="B10" t="s">
        <v>9</v>
      </c>
    </row>
  </sheetData>
  <dataValidations count="2">
    <dataValidation allowBlank="1" showInputMessage="1" showErrorMessage="1" prompt="Instruksi untuk menggunakan buku kerja ada dalam lembar kerja ini, dari sel B2 hingga B10" sqref="A1" xr:uid="{037442C1-38C3-4FD0-9D9A-8414B88A2771}"/>
    <dataValidation allowBlank="1" showInputMessage="1" showErrorMessage="1" prompt="Instruksi ada di sel B2 hingga B10, di bawah ini" sqref="B1" xr:uid="{6C3FE62F-E8D0-4D11-BC1B-8A49836930D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B1:W20"/>
  <sheetViews>
    <sheetView showGridLines="0" workbookViewId="0"/>
  </sheetViews>
  <sheetFormatPr defaultRowHeight="16.5" customHeight="1" x14ac:dyDescent="0.3"/>
  <cols>
    <col min="1" max="1" width="1.625" customWidth="1"/>
    <col min="2" max="2" width="36.375" customWidth="1"/>
    <col min="3" max="3" width="17.625" customWidth="1"/>
    <col min="4" max="4" width="18.625" customWidth="1"/>
    <col min="5" max="5" width="17.625" customWidth="1"/>
    <col min="6" max="6" width="13.25" customWidth="1"/>
    <col min="7" max="10" width="11.25" customWidth="1"/>
    <col min="11" max="23" width="12.25" customWidth="1"/>
  </cols>
  <sheetData>
    <row r="1" spans="2:23" ht="36.200000000000003" customHeight="1" x14ac:dyDescent="0.4">
      <c r="B1" s="1" t="s">
        <v>10</v>
      </c>
      <c r="C1" s="1"/>
      <c r="D1" s="1"/>
      <c r="E1" s="1"/>
      <c r="F1" s="1"/>
      <c r="G1" s="1"/>
      <c r="H1" s="1"/>
      <c r="I1" s="1"/>
      <c r="J1" s="1"/>
      <c r="K1" s="1"/>
      <c r="L1" s="1"/>
      <c r="M1" s="1"/>
      <c r="N1" s="1"/>
      <c r="O1" s="1"/>
      <c r="P1" s="1"/>
      <c r="Q1" s="1"/>
      <c r="R1" s="1"/>
      <c r="S1" s="1"/>
      <c r="T1" s="1"/>
    </row>
    <row r="2" spans="2:23" ht="16.5" customHeight="1" x14ac:dyDescent="0.3">
      <c r="B2" s="16"/>
      <c r="C2" s="16"/>
      <c r="D2" s="16"/>
      <c r="E2" s="16"/>
      <c r="F2" s="16"/>
    </row>
    <row r="3" spans="2:23" ht="16.5" customHeight="1" x14ac:dyDescent="0.3">
      <c r="B3" s="16"/>
      <c r="C3" s="16"/>
      <c r="D3" s="16"/>
      <c r="E3" s="16"/>
      <c r="F3" s="16"/>
      <c r="G3" s="2" t="s">
        <v>20</v>
      </c>
      <c r="H3" s="3">
        <v>0</v>
      </c>
      <c r="I3" s="3">
        <v>0.6</v>
      </c>
      <c r="J3" s="3">
        <v>0.63</v>
      </c>
      <c r="K3" s="3">
        <v>0.67</v>
      </c>
      <c r="L3" s="3">
        <v>0.7</v>
      </c>
      <c r="M3" s="3">
        <v>0.73</v>
      </c>
      <c r="N3" s="3">
        <v>0.77</v>
      </c>
      <c r="O3" s="3">
        <v>0.8</v>
      </c>
      <c r="P3" s="3">
        <v>0.83</v>
      </c>
      <c r="Q3" s="3">
        <v>0.87</v>
      </c>
      <c r="R3" s="3">
        <v>0.9</v>
      </c>
      <c r="S3" s="3">
        <v>0.93</v>
      </c>
      <c r="T3" s="3">
        <v>0.97</v>
      </c>
    </row>
    <row r="4" spans="2:23" ht="16.5" customHeight="1" x14ac:dyDescent="0.3">
      <c r="B4" s="16"/>
      <c r="C4" s="16"/>
      <c r="D4" s="16"/>
      <c r="E4" s="16"/>
      <c r="F4" s="16"/>
      <c r="G4" s="4" t="s">
        <v>23</v>
      </c>
      <c r="H4" s="5" t="s">
        <v>27</v>
      </c>
      <c r="I4" s="5" t="s">
        <v>29</v>
      </c>
      <c r="J4" s="5" t="s">
        <v>31</v>
      </c>
      <c r="K4" s="5" t="s">
        <v>33</v>
      </c>
      <c r="L4" s="5" t="s">
        <v>35</v>
      </c>
      <c r="M4" s="5" t="s">
        <v>37</v>
      </c>
      <c r="N4" s="5" t="s">
        <v>39</v>
      </c>
      <c r="O4" s="5" t="s">
        <v>41</v>
      </c>
      <c r="P4" s="5" t="s">
        <v>43</v>
      </c>
      <c r="Q4" s="5" t="s">
        <v>45</v>
      </c>
      <c r="R4" s="5" t="s">
        <v>47</v>
      </c>
      <c r="S4" s="5" t="s">
        <v>49</v>
      </c>
      <c r="T4" s="5" t="s">
        <v>51</v>
      </c>
    </row>
    <row r="5" spans="2:23" ht="16.5" customHeight="1" x14ac:dyDescent="0.3">
      <c r="B5" s="16"/>
      <c r="C5" s="16"/>
      <c r="D5" s="16"/>
      <c r="E5" s="16"/>
      <c r="F5" s="16"/>
      <c r="G5" s="6" t="s">
        <v>24</v>
      </c>
      <c r="H5" s="7">
        <v>0</v>
      </c>
      <c r="I5" s="7">
        <v>0.67</v>
      </c>
      <c r="J5" s="7">
        <v>1</v>
      </c>
      <c r="K5" s="7">
        <v>1.33</v>
      </c>
      <c r="L5" s="7">
        <v>1.67</v>
      </c>
      <c r="M5" s="7">
        <v>2</v>
      </c>
      <c r="N5" s="7">
        <v>2.33</v>
      </c>
      <c r="O5" s="7">
        <v>2.67</v>
      </c>
      <c r="P5" s="7">
        <v>3</v>
      </c>
      <c r="Q5" s="7">
        <v>3.33</v>
      </c>
      <c r="R5" s="7">
        <v>3.67</v>
      </c>
      <c r="S5" s="7">
        <v>4</v>
      </c>
      <c r="T5" s="7">
        <v>4</v>
      </c>
    </row>
    <row r="6" spans="2:23" ht="16.5" customHeight="1" x14ac:dyDescent="0.3">
      <c r="B6" s="19" t="s">
        <v>11</v>
      </c>
      <c r="C6" s="19"/>
      <c r="D6" s="19"/>
      <c r="E6" s="19"/>
      <c r="F6" s="19"/>
    </row>
    <row r="7" spans="2:23" ht="16.5" customHeight="1" x14ac:dyDescent="0.3">
      <c r="B7" s="19" t="s">
        <v>12</v>
      </c>
      <c r="C7" s="19"/>
      <c r="D7" s="19"/>
      <c r="E7" s="21" t="s">
        <v>21</v>
      </c>
      <c r="F7" s="21"/>
      <c r="G7" s="15"/>
      <c r="H7" s="15"/>
      <c r="I7" s="8"/>
      <c r="J7" s="8"/>
      <c r="K7" s="8"/>
      <c r="L7" s="8"/>
      <c r="M7" s="8"/>
      <c r="N7" s="8"/>
      <c r="O7" s="8"/>
      <c r="P7" s="8"/>
      <c r="Q7" s="8"/>
      <c r="R7" s="8"/>
      <c r="S7" s="8"/>
      <c r="T7" s="8"/>
      <c r="U7" s="8"/>
      <c r="V7" s="8"/>
      <c r="W7" s="8"/>
    </row>
    <row r="8" spans="2:23" ht="16.5" customHeight="1" x14ac:dyDescent="0.3">
      <c r="B8" s="20" t="s">
        <v>13</v>
      </c>
      <c r="C8" s="20"/>
      <c r="D8" s="20"/>
      <c r="E8" s="21" t="s">
        <v>22</v>
      </c>
      <c r="F8" s="21"/>
      <c r="G8" s="9"/>
      <c r="H8" s="9"/>
      <c r="I8" s="9"/>
      <c r="J8" s="9"/>
      <c r="K8" s="9"/>
      <c r="L8" s="9"/>
      <c r="M8" s="9"/>
      <c r="N8" s="9"/>
      <c r="O8" s="9"/>
      <c r="P8" s="9"/>
      <c r="Q8" s="9"/>
      <c r="R8" s="9"/>
      <c r="S8" s="9"/>
      <c r="T8" s="9"/>
      <c r="U8" s="9"/>
      <c r="V8" s="9"/>
      <c r="W8" s="9"/>
    </row>
    <row r="9" spans="2:23" ht="16.5" customHeight="1" x14ac:dyDescent="0.3">
      <c r="B9" s="20"/>
      <c r="C9" s="20"/>
      <c r="D9" s="20"/>
      <c r="E9" s="22" t="str">
        <f>"Persentase total: "&amp;SUM(G8:W8)*100&amp;"%"</f>
        <v>Persentase total: 0%</v>
      </c>
      <c r="F9" s="22"/>
    </row>
    <row r="10" spans="2:23" ht="16.5" customHeight="1" x14ac:dyDescent="0.3">
      <c r="B10" t="s">
        <v>14</v>
      </c>
      <c r="C10" t="s">
        <v>19</v>
      </c>
      <c r="D10" t="s">
        <v>20</v>
      </c>
      <c r="E10" t="s">
        <v>23</v>
      </c>
      <c r="F10" t="s">
        <v>24</v>
      </c>
      <c r="G10" t="s">
        <v>25</v>
      </c>
      <c r="H10" t="s">
        <v>28</v>
      </c>
      <c r="I10" t="s">
        <v>30</v>
      </c>
      <c r="J10" t="s">
        <v>32</v>
      </c>
      <c r="K10" t="s">
        <v>34</v>
      </c>
      <c r="L10" t="s">
        <v>36</v>
      </c>
      <c r="M10" t="s">
        <v>38</v>
      </c>
      <c r="N10" t="s">
        <v>40</v>
      </c>
      <c r="O10" t="s">
        <v>42</v>
      </c>
      <c r="P10" t="s">
        <v>44</v>
      </c>
      <c r="Q10" t="s">
        <v>46</v>
      </c>
      <c r="R10" t="s">
        <v>48</v>
      </c>
      <c r="S10" t="s">
        <v>50</v>
      </c>
      <c r="T10" t="s">
        <v>52</v>
      </c>
      <c r="U10" t="s">
        <v>53</v>
      </c>
      <c r="V10" t="s">
        <v>54</v>
      </c>
      <c r="W10" t="s">
        <v>55</v>
      </c>
    </row>
    <row r="11" spans="2:23" ht="16.5" customHeight="1" x14ac:dyDescent="0.3">
      <c r="D11" s="18" t="str">
        <f>(IF(SUM(Nilai[[#This Row],[Kolom6]:[Kolom22]]),ROUND(SUMPRODUCT($G$8:$W$8,Nilai[[#This Row],[Kolom6]:[Kolom22]]),2),""))</f>
        <v/>
      </c>
      <c r="E11" t="str">
        <f>IF(Nilai[[#This Row],[Skor]]&lt;&gt;"",HLOOKUP(Nilai[[#This Row],[Skor]],TabelNilai,2),"")</f>
        <v/>
      </c>
      <c r="F11" t="str">
        <f>IF(Nilai[[#This Row],[Skor]]&lt;&gt;"",HLOOKUP(Nilai[[#This Row],[Skor]],TabelNilai,3),"")</f>
        <v/>
      </c>
      <c r="G11" s="18"/>
      <c r="H11" s="18"/>
      <c r="I11" s="18"/>
      <c r="J11" s="18"/>
      <c r="K11" s="18"/>
      <c r="L11" s="18"/>
      <c r="M11" s="18"/>
      <c r="N11" s="18"/>
      <c r="O11" s="18"/>
      <c r="P11" s="18"/>
      <c r="Q11" s="18"/>
      <c r="R11" s="18"/>
      <c r="S11" s="18"/>
      <c r="T11" s="18"/>
      <c r="U11" s="18"/>
      <c r="V11" s="18"/>
      <c r="W11" s="18"/>
    </row>
    <row r="12" spans="2:23" ht="16.5" customHeight="1" x14ac:dyDescent="0.3">
      <c r="D12" s="18" t="str">
        <f>(IF(SUM(Nilai[[#This Row],[Kolom6]:[Kolom22]]),ROUND(SUMPRODUCT($G$8:$W$8,Nilai[[#This Row],[Kolom6]:[Kolom22]]),2),""))</f>
        <v/>
      </c>
      <c r="E12" t="str">
        <f>IF(Nilai[[#This Row],[Skor]]&lt;&gt;"",HLOOKUP(Nilai[[#This Row],[Skor]],TabelNilai,2),"")</f>
        <v/>
      </c>
      <c r="F12" t="str">
        <f>IF(Nilai[[#This Row],[Skor]]&lt;&gt;"",HLOOKUP(Nilai[[#This Row],[Skor]],TabelNilai,3),"")</f>
        <v/>
      </c>
      <c r="G12" s="18"/>
      <c r="H12" s="18"/>
      <c r="I12" s="18"/>
      <c r="J12" s="18"/>
      <c r="K12" s="18"/>
      <c r="L12" s="18"/>
      <c r="M12" s="18"/>
      <c r="N12" s="18"/>
      <c r="O12" s="18"/>
      <c r="P12" s="18"/>
      <c r="Q12" s="18"/>
      <c r="R12" s="18"/>
      <c r="S12" s="18"/>
      <c r="T12" s="18"/>
      <c r="U12" s="18"/>
      <c r="V12" s="18"/>
      <c r="W12" s="18"/>
    </row>
    <row r="13" spans="2:23" ht="16.5" customHeight="1" x14ac:dyDescent="0.3">
      <c r="D13" s="18" t="str">
        <f>(IF(SUM(Nilai[[#This Row],[Kolom6]:[Kolom22]]),ROUND(SUMPRODUCT($G$8:$W$8,Nilai[[#This Row],[Kolom6]:[Kolom22]]),2),""))</f>
        <v/>
      </c>
      <c r="E13" t="str">
        <f>IF(Nilai[[#This Row],[Skor]]&lt;&gt;"",HLOOKUP(Nilai[[#This Row],[Skor]],TabelNilai,2),"")</f>
        <v/>
      </c>
      <c r="F13" t="str">
        <f>IF(Nilai[[#This Row],[Skor]]&lt;&gt;"",HLOOKUP(Nilai[[#This Row],[Skor]],TabelNilai,3),"")</f>
        <v/>
      </c>
      <c r="G13" s="18"/>
      <c r="H13" s="18"/>
      <c r="I13" s="18"/>
      <c r="J13" s="18"/>
      <c r="K13" s="18"/>
      <c r="L13" s="18"/>
      <c r="M13" s="18"/>
      <c r="N13" s="18"/>
      <c r="O13" s="18"/>
      <c r="P13" s="18"/>
      <c r="Q13" s="18"/>
      <c r="R13" s="18"/>
      <c r="S13" s="18"/>
      <c r="T13" s="18"/>
      <c r="U13" s="18"/>
      <c r="V13" s="18"/>
      <c r="W13" s="18"/>
    </row>
    <row r="14" spans="2:23" ht="16.5" customHeight="1" x14ac:dyDescent="0.3">
      <c r="D14" s="18" t="str">
        <f>(IF(SUM(Nilai[[#This Row],[Kolom6]:[Kolom22]]),ROUND(SUMPRODUCT($G$8:$W$8,Nilai[[#This Row],[Kolom6]:[Kolom22]]),2),""))</f>
        <v/>
      </c>
      <c r="E14" t="str">
        <f>IF(Nilai[[#This Row],[Skor]]&lt;&gt;"",HLOOKUP(Nilai[[#This Row],[Skor]],TabelNilai,2),"")</f>
        <v/>
      </c>
      <c r="F14" t="str">
        <f>IF(Nilai[[#This Row],[Skor]]&lt;&gt;"",HLOOKUP(Nilai[[#This Row],[Skor]],TabelNilai,3),"")</f>
        <v/>
      </c>
      <c r="G14" s="18"/>
      <c r="H14" s="18"/>
      <c r="I14" s="18"/>
      <c r="J14" s="18"/>
      <c r="K14" s="18"/>
      <c r="L14" s="18"/>
      <c r="M14" s="18"/>
      <c r="N14" s="18"/>
      <c r="O14" s="18"/>
      <c r="P14" s="18"/>
      <c r="Q14" s="18"/>
      <c r="R14" s="18"/>
      <c r="S14" s="18"/>
      <c r="T14" s="18"/>
      <c r="U14" s="18"/>
      <c r="V14" s="18"/>
      <c r="W14" s="18"/>
    </row>
    <row r="15" spans="2:23" ht="16.5" customHeight="1" x14ac:dyDescent="0.3">
      <c r="D15" s="18" t="str">
        <f>(IF(SUM(Nilai[[#This Row],[Kolom6]:[Kolom22]]),ROUND(SUMPRODUCT($G$8:$W$8,Nilai[[#This Row],[Kolom6]:[Kolom22]]),2),""))</f>
        <v/>
      </c>
      <c r="E15" t="str">
        <f>IF(Nilai[[#This Row],[Skor]]&lt;&gt;"",HLOOKUP(Nilai[[#This Row],[Skor]],TabelNilai,2),"")</f>
        <v/>
      </c>
      <c r="F15" t="str">
        <f>IF(Nilai[[#This Row],[Skor]]&lt;&gt;"",HLOOKUP(Nilai[[#This Row],[Skor]],TabelNilai,3),"")</f>
        <v/>
      </c>
      <c r="G15" s="18"/>
      <c r="H15" s="18"/>
      <c r="I15" s="18"/>
      <c r="J15" s="18"/>
      <c r="K15" s="18"/>
      <c r="L15" s="18"/>
      <c r="M15" s="18"/>
      <c r="N15" s="18"/>
      <c r="O15" s="18"/>
      <c r="P15" s="18"/>
      <c r="Q15" s="18"/>
      <c r="R15" s="18"/>
      <c r="S15" s="18"/>
      <c r="T15" s="18"/>
      <c r="U15" s="18"/>
      <c r="V15" s="18"/>
      <c r="W15" s="18"/>
    </row>
    <row r="16" spans="2:23" ht="16.5" customHeight="1" x14ac:dyDescent="0.3">
      <c r="B16" s="28"/>
      <c r="C16" s="28"/>
      <c r="D16" s="28"/>
      <c r="E16" s="28"/>
      <c r="F16" s="28"/>
    </row>
    <row r="17" spans="2:23" ht="16.5" customHeight="1" x14ac:dyDescent="0.3">
      <c r="B17" s="23" t="s">
        <v>15</v>
      </c>
      <c r="C17" s="24"/>
      <c r="D17" s="10" t="s">
        <v>20</v>
      </c>
      <c r="E17" s="10" t="s">
        <v>23</v>
      </c>
      <c r="F17" s="10" t="s">
        <v>24</v>
      </c>
      <c r="G17" t="s">
        <v>26</v>
      </c>
      <c r="H17" t="s">
        <v>26</v>
      </c>
      <c r="I17" t="s">
        <v>26</v>
      </c>
      <c r="J17" t="s">
        <v>26</v>
      </c>
      <c r="K17" t="s">
        <v>26</v>
      </c>
      <c r="L17" t="s">
        <v>26</v>
      </c>
      <c r="M17" t="s">
        <v>26</v>
      </c>
      <c r="N17" t="s">
        <v>26</v>
      </c>
      <c r="O17" t="s">
        <v>26</v>
      </c>
      <c r="P17" t="s">
        <v>26</v>
      </c>
      <c r="Q17" t="s">
        <v>26</v>
      </c>
    </row>
    <row r="18" spans="2:23" ht="16.5" customHeight="1" x14ac:dyDescent="0.3">
      <c r="B18" s="25" t="s">
        <v>16</v>
      </c>
      <c r="C18" s="25"/>
      <c r="D18" s="12">
        <f>IFERROR(AVERAGE(Nilai[[#All],[Skor]]),0)</f>
        <v>0</v>
      </c>
      <c r="E18" s="11" t="str">
        <f>IFERROR(HLOOKUP(D18,TabelNilai,2),"")</f>
        <v>F</v>
      </c>
      <c r="F18" s="11">
        <f>IFERROR(AVERAGE(Nilai[[#All],[IPK]]),0)</f>
        <v>0</v>
      </c>
      <c r="G18" t="s">
        <v>26</v>
      </c>
      <c r="H18" t="s">
        <v>26</v>
      </c>
      <c r="I18" t="s">
        <v>26</v>
      </c>
      <c r="J18" t="s">
        <v>26</v>
      </c>
      <c r="K18" t="s">
        <v>26</v>
      </c>
      <c r="L18" t="s">
        <v>26</v>
      </c>
      <c r="M18" t="s">
        <v>26</v>
      </c>
      <c r="N18" t="s">
        <v>26</v>
      </c>
      <c r="O18" t="s">
        <v>26</v>
      </c>
      <c r="P18" t="s">
        <v>26</v>
      </c>
      <c r="Q18" t="s">
        <v>26</v>
      </c>
      <c r="R18" t="s">
        <v>26</v>
      </c>
      <c r="S18" t="s">
        <v>26</v>
      </c>
      <c r="T18" t="s">
        <v>26</v>
      </c>
      <c r="U18" t="s">
        <v>26</v>
      </c>
      <c r="V18" t="s">
        <v>26</v>
      </c>
      <c r="W18" t="s">
        <v>26</v>
      </c>
    </row>
    <row r="19" spans="2:23" ht="16.5" customHeight="1" x14ac:dyDescent="0.3">
      <c r="B19" s="26" t="s">
        <v>17</v>
      </c>
      <c r="C19" s="26"/>
      <c r="D19" s="14">
        <f>IFERROR(MAX(Nilai[[#All],[Skor]]),0)</f>
        <v>0</v>
      </c>
      <c r="E19" s="13" t="str">
        <f>IFERROR(HLOOKUP(D19,TabelNilai,2),"")</f>
        <v>F</v>
      </c>
      <c r="F19" s="13">
        <f>IFERROR(MAX(Nilai[[#All],[IPK]]),0)</f>
        <v>0</v>
      </c>
      <c r="G19" t="s">
        <v>26</v>
      </c>
      <c r="H19" t="s">
        <v>26</v>
      </c>
      <c r="I19" t="s">
        <v>26</v>
      </c>
      <c r="J19" t="s">
        <v>26</v>
      </c>
      <c r="K19" t="s">
        <v>26</v>
      </c>
      <c r="L19" t="s">
        <v>26</v>
      </c>
      <c r="M19" t="s">
        <v>26</v>
      </c>
      <c r="N19" t="s">
        <v>26</v>
      </c>
      <c r="O19" t="s">
        <v>26</v>
      </c>
      <c r="P19" t="s">
        <v>26</v>
      </c>
      <c r="Q19" t="s">
        <v>26</v>
      </c>
      <c r="R19" t="s">
        <v>26</v>
      </c>
      <c r="S19" t="s">
        <v>26</v>
      </c>
      <c r="T19" t="s">
        <v>26</v>
      </c>
      <c r="U19" t="s">
        <v>26</v>
      </c>
      <c r="V19" t="s">
        <v>26</v>
      </c>
      <c r="W19" t="s">
        <v>26</v>
      </c>
    </row>
    <row r="20" spans="2:23" ht="16.5" customHeight="1" x14ac:dyDescent="0.3">
      <c r="B20" s="27" t="s">
        <v>18</v>
      </c>
      <c r="C20" s="27"/>
      <c r="D20" s="12">
        <f>IFERROR(MIN(Nilai[[#All],[Skor]]),0)</f>
        <v>0</v>
      </c>
      <c r="E20" s="11" t="str">
        <f>IFERROR(HLOOKUP(D20,TabelNilai,2),"")</f>
        <v>F</v>
      </c>
      <c r="F20" s="11">
        <f>IFERROR(MIN(Nilai[[#All],[IPK]]),0)</f>
        <v>0</v>
      </c>
      <c r="G20" t="s">
        <v>26</v>
      </c>
      <c r="H20" t="s">
        <v>26</v>
      </c>
      <c r="I20" t="s">
        <v>26</v>
      </c>
      <c r="J20" t="s">
        <v>26</v>
      </c>
      <c r="K20" t="s">
        <v>26</v>
      </c>
      <c r="L20" t="s">
        <v>26</v>
      </c>
      <c r="M20" t="s">
        <v>26</v>
      </c>
      <c r="N20" t="s">
        <v>26</v>
      </c>
      <c r="O20" t="s">
        <v>26</v>
      </c>
      <c r="P20" t="s">
        <v>26</v>
      </c>
      <c r="Q20" t="s">
        <v>26</v>
      </c>
      <c r="R20" t="s">
        <v>26</v>
      </c>
      <c r="S20" t="s">
        <v>26</v>
      </c>
      <c r="T20" t="s">
        <v>26</v>
      </c>
      <c r="U20" t="s">
        <v>26</v>
      </c>
      <c r="V20" t="s">
        <v>26</v>
      </c>
      <c r="W20" t="s">
        <v>26</v>
      </c>
    </row>
  </sheetData>
  <mergeCells count="11">
    <mergeCell ref="B17:C17"/>
    <mergeCell ref="B18:C18"/>
    <mergeCell ref="B19:C19"/>
    <mergeCell ref="B20:C20"/>
    <mergeCell ref="B16:F16"/>
    <mergeCell ref="B6:F6"/>
    <mergeCell ref="B7:D7"/>
    <mergeCell ref="B8:D9"/>
    <mergeCell ref="E7:F7"/>
    <mergeCell ref="E8:F8"/>
    <mergeCell ref="E9:F9"/>
  </mergeCells>
  <phoneticPr fontId="0" type="noConversion"/>
  <dataValidations xWindow="914" yWindow="513" count="22">
    <dataValidation allowBlank="1" showInputMessage="1" showErrorMessage="1" prompt="Buat Buku Nilai Guru berdasarkan persentase lembar kerja ini. Masukkan Nama Sekolah di sel B1, detail siswa dalam tabel Nilai, serta Skor, Nilai, dan IPK di sel G3 hingga T5" sqref="A1" xr:uid="{00000000-0002-0000-0000-000000000000}"/>
    <dataValidation allowBlank="1" showInputMessage="1" showErrorMessage="1" prompt="Masukkan Nama Sekolah di sel ini, detail guru dan pelajaran di sel B6 hingga B8, serta detail tugas di sel E7 dan E8. Total persentase dihitung secara otomatis di sel E9" sqref="B1" xr:uid="{00000000-0002-0000-0000-000001000000}"/>
    <dataValidation allowBlank="1" showInputMessage="1" showErrorMessage="1" prompt="Masukkan Nama Guru dalam sel ini" sqref="B6" xr:uid="{00000000-0002-0000-0000-000002000000}"/>
    <dataValidation allowBlank="1" showInputMessage="1" showErrorMessage="1" prompt="Masukkan nama Kelas atau Proyek dalam sel ini" sqref="B7" xr:uid="{00000000-0002-0000-0000-000003000000}"/>
    <dataValidation allowBlank="1" showInputMessage="1" showErrorMessage="1" prompt="Masukkan Tahun, Semester, atau Kuartal dalam sel ini" sqref="B8" xr:uid="{00000000-0002-0000-0000-000004000000}"/>
    <dataValidation allowBlank="1" showInputMessage="1" showErrorMessage="1" prompt="Skor dihitung secara otomatis dalam kolom di bawah judul ini. Skor tidak valid jika ujian dan tugas belum selesai 100%" sqref="D10" xr:uid="{00000000-0002-0000-0000-000005000000}"/>
    <dataValidation allowBlank="1" showInputMessage="1" showErrorMessage="1" prompt="Nilai Huruf dihitung secara otomatis dalam kolom di bawah judul ini. Nilai Hrf tidak valid jika ujian dan tugas belum selesai 100%" sqref="E10" xr:uid="{00000000-0002-0000-0000-000006000000}"/>
    <dataValidation allowBlank="1" showInputMessage="1" showErrorMessage="1" prompt="Indeks Prestasi Kumulatif dihitung secara otomatis dalam kolom di bawah judul ini. IPK tidak valid jika ujian dan tugas belum lengkap 100 persen" sqref="F10" xr:uid="{00000000-0002-0000-0000-000007000000}"/>
    <dataValidation allowBlank="1" showInputMessage="1" showErrorMessage="1" prompt="Masukkan Skor di baris ini, dari sel H3 hingga T3" sqref="G3" xr:uid="{00000000-0002-0000-0000-000008000000}"/>
    <dataValidation allowBlank="1" showInputMessage="1" showErrorMessage="1" prompt="Masukkan Nilai Huruf dalam baris ini, mulai dari sel H4 hingga T4" sqref="G4" xr:uid="{00000000-0002-0000-0000-000009000000}"/>
    <dataValidation allowBlank="1" showInputMessage="1" showErrorMessage="1" prompt="Masukkan IPK di baris ini, dari sel H5 hingga T5" sqref="G5" xr:uid="{00000000-0002-0000-0000-00000A000000}"/>
    <dataValidation allowBlank="1" showInputMessage="1" showErrorMessage="1" prompt="Total persentase dihitung secara otomatis dalam sel ini. Masukkan detail dalam tabel yang dimulai dari sel B10" sqref="E9:F9" xr:uid="{00000000-0002-0000-0000-00000B000000}"/>
    <dataValidation allowBlank="1" showInputMessage="1" showErrorMessage="1" prompt="Judul Ringkasan Kelas berada dalam kolom di bawah judul ini, sel B18 hingga B20" sqref="B17" xr:uid="{00000000-0002-0000-0000-00000C000000}"/>
    <dataValidation allowBlank="1" showInputMessage="1" showErrorMessage="1" prompt="Skor diperbarui secara otomatis dalam kolom di bawah judul ini, sel D18 hingga D20" sqref="D17" xr:uid="{00000000-0002-0000-0000-00000D000000}"/>
    <dataValidation allowBlank="1" showInputMessage="1" showErrorMessage="1" prompt="Nilai Hrf diperbarui secara otomatis dalam kolom di bawah judul ini, sel E18 hingga E20" sqref="E17" xr:uid="{00000000-0002-0000-0000-00000E000000}"/>
    <dataValidation allowBlank="1" showInputMessage="1" showErrorMessage="1" prompt="IPK diperbarui secara otomatis dalam kolom di bawah judul ini, sel F18 hingga F20" sqref="F17" xr:uid="{00000000-0002-0000-0000-00000F000000}"/>
    <dataValidation allowBlank="1" showInputMessage="1" showErrorMessage="1" prompt="Skor Rata-Rata, Tertinggi, dan Terendah diperbarui secara otomatis dalam sel di bawah ini" sqref="B16:F16" xr:uid="{00000000-0002-0000-0000-000010000000}"/>
    <dataValidation allowBlank="1" showInputMessage="1" showErrorMessage="1" prompt="Masukkan Nama Siswa dalam kolom di bawah judul ini" sqref="B10" xr:uid="{00000000-0002-0000-0000-000011000000}"/>
    <dataValidation allowBlank="1" showInputMessage="1" showErrorMessage="1" prompt="Masukkan ID Siswa dalam kolom di bawah judul ini" sqref="C10" xr:uid="{00000000-0002-0000-0000-000012000000}"/>
    <dataValidation allowBlank="1" showInputMessage="1" showErrorMessage="1" prompt="Masukkan Nama Tugas atau Ujian dalam sel di sebelah kanan, dari sel G7 hingga W7. Masukkan nama tugas atau ujian yang sama dengan header kolom dalam tabel mulai dari sel B10, kolom G hingga W" sqref="E7:F7" xr:uid="{00000000-0002-0000-0000-000013000000}"/>
    <dataValidation allowBlank="1" showInputMessage="1" showErrorMessage="1" prompt="Masukkan Persentase dalam sel di sebelah kanan, dari G8 hingga W8 untuk tugas yang dimasukkan dalam sel di atas. Persentase harus berjumlah 100 persen" sqref="E8:F8" xr:uid="{00000000-0002-0000-0000-000014000000}"/>
    <dataValidation allowBlank="1" showInputMessage="1" showErrorMessage="1" prompt="Kustomisasi header kolom dengan Nama Tugas atau Ujian yang dimasukkan dalam sel G7 hingga W7, dan detail dalam kolom di bawah judul ini" sqref="G10:W10" xr:uid="{00000000-0002-0000-0000-000015000000}"/>
  </dataValidations>
  <pageMargins left="0.7" right="0.7" top="0.75" bottom="0.75" header="0.3" footer="0.3"/>
  <pageSetup paperSize="9"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3DFA499A-7F32-41B4-9793-963785032A8E}">
  <ds:schemaRefs>
    <ds:schemaRef ds:uri="http://schemas.microsoft.com/sharepoint/v3/contenttype/forms"/>
  </ds:schemaRefs>
</ds:datastoreItem>
</file>

<file path=customXml/itemProps2.xml><?xml version="1.0" encoding="utf-8"?>
<ds:datastoreItem xmlns:ds="http://schemas.openxmlformats.org/officeDocument/2006/customXml" ds:itemID="{925850DB-005B-4D51-BDD8-F8850E011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C6637C-73AB-4DC0-BA2A-AD08715EC78E}">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2</vt:i4>
      </vt:variant>
      <vt:variant>
        <vt:lpstr>Rentang Bernama</vt:lpstr>
      </vt:variant>
      <vt:variant>
        <vt:i4>5</vt:i4>
      </vt:variant>
    </vt:vector>
  </HeadingPairs>
  <TitlesOfParts>
    <vt:vector size="7" baseType="lpstr">
      <vt:lpstr>CARA MENGGUNAKAN BUKU KERJA INI</vt:lpstr>
      <vt:lpstr>BUKU NILAI</vt:lpstr>
      <vt:lpstr>AreaJudul1..F20</vt:lpstr>
      <vt:lpstr>AreaJudulBaris1..T5</vt:lpstr>
      <vt:lpstr>AreaJudulBaris2..W8</vt:lpstr>
      <vt:lpstr>Judul1</vt:lpstr>
      <vt:lpstr>TabelNilai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2018-12-01T19:03:31Z</dcterms:created>
  <dcterms:modified xsi:type="dcterms:W3CDTF">2019-01-28T12:07:03Z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