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codeName="ThisWorkbook"/>
  <xr:revisionPtr revIDLastSave="0" documentId="10_ncr:100000_{FB0D346C-3BB6-466A-99DA-1AF3ADBE273A}" xr6:coauthVersionLast="31" xr6:coauthVersionMax="38" xr10:uidLastSave="{00000000-0000-0000-0000-000000000000}"/>
  <bookViews>
    <workbookView xWindow="735" yWindow="-225" windowWidth="15480" windowHeight="11100" xr2:uid="{00000000-000D-0000-FFFF-FFFF00000000}"/>
  </bookViews>
  <sheets>
    <sheet name="Tabel Waktu Karyawan" sheetId="1" r:id="rId1"/>
    <sheet name="Pencarian_Hari_Kerja" sheetId="2" r:id="rId2"/>
  </sheets>
  <definedNames>
    <definedName name="_3_8">'Tabel Waktu Karyawan'!$I$7:$N$7</definedName>
    <definedName name="AreaJudulBaris1..E4">'Tabel Waktu Karyawan'!$B$4:$D$4</definedName>
    <definedName name="AreaJudulBaris2..X35.1">'Tabel Waktu Karyawan'!$B$33:$G$33</definedName>
    <definedName name="AreaJudulBaris3..Y22">'Tabel Waktu Karyawan'!$B$22:$G$22</definedName>
    <definedName name="AreaJudulBaris4..E36">'Tabel Waktu Karyawan'!$B$36:$D$36</definedName>
    <definedName name="AreaJudulBaris5..I36">'Tabel Waktu Karyawan'!$G$36:$H$36</definedName>
    <definedName name="AreaJudulBaris6..R36">'Tabel Waktu Karyawan'!$P$36:$Q$36</definedName>
    <definedName name="AreaJudulKolom1..G21.1">'Tabel Waktu Karyawan'!$B$8</definedName>
    <definedName name="AreaJudulKolom10..Y21.1">'Tabel Waktu Karyawan'!$W$6</definedName>
    <definedName name="AreaJudulKolom11..Z35.1">'Tabel Waktu Karyawan'!$Y$33:$Y$34</definedName>
    <definedName name="AreaJudulKolom2..N21.1">'Tabel Waktu Karyawan'!$H$7</definedName>
    <definedName name="AreaJudulKolom3..O21.1">'Tabel Waktu Karyawan'!$O$6</definedName>
    <definedName name="AreaJudulKolom4..V21.1">'Tabel Waktu Karyawan'!$P$7</definedName>
    <definedName name="AreaJudulKolom5..Y21.1">'Tabel Waktu Karyawan'!$W$6:$W$7</definedName>
    <definedName name="AreaJudulKolom6..G32.1">'Tabel Waktu Karyawan'!$B$25</definedName>
    <definedName name="AreaJudulKolom7..N32.1">'Tabel Waktu Karyawan'!$H$25</definedName>
    <definedName name="AreaJudulKolom8..O32.1">'Tabel Waktu Karyawan'!$O$24:$O$25</definedName>
    <definedName name="AreaJudulKolom9..V32.1">'Tabel Waktu Karyawan'!$P$24</definedName>
    <definedName name="Ending_Date">'Tabel Waktu Karyawan'!$E$4</definedName>
    <definedName name="Hari_Pertama">'Tabel Waktu Karyawan'!$H$7</definedName>
    <definedName name="Minggu_1_OT">'Tabel Waktu Karyawan'!$H$25:$N$32</definedName>
    <definedName name="Minggu_1_Reguler">'Tabel Waktu Karyawan'!$H$9:$N$21</definedName>
    <definedName name="Minggu_2_OT">'Tabel Waktu Karyawan'!$P$26:$V$32</definedName>
    <definedName name="Minggu_2_Reguler">'Tabel Waktu Karyawan'!$P$9:$V$21</definedName>
    <definedName name="PEMBULATAN">'Tabel Waktu Karyawan'!$H$34</definedName>
    <definedName name="_xlnm.Print_Area" localSheetId="0">'Tabel Waktu Karyawan'!$B$1:$Z$36</definedName>
    <definedName name="Total_Semua_Jam">'Tabel Waktu Karyawan'!$Z$35</definedName>
  </definedNames>
  <calcPr calcId="179017"/>
</workbook>
</file>

<file path=xl/calcChain.xml><?xml version="1.0" encoding="utf-8"?>
<calcChain xmlns="http://schemas.openxmlformats.org/spreadsheetml/2006/main">
  <c r="N33" i="1" l="1"/>
  <c r="M33" i="1"/>
  <c r="L33" i="1"/>
  <c r="K33" i="1"/>
  <c r="J33" i="1"/>
  <c r="I33" i="1"/>
  <c r="H33" i="1"/>
  <c r="H24" i="1" l="1"/>
  <c r="N24" i="1"/>
  <c r="N25" i="1" s="1"/>
  <c r="M24" i="1"/>
  <c r="L24" i="1"/>
  <c r="L25" i="1" s="1"/>
  <c r="K24" i="1"/>
  <c r="J24" i="1"/>
  <c r="J25" i="1" s="1"/>
  <c r="I24" i="1"/>
  <c r="I25" i="1" s="1"/>
  <c r="K25" i="1"/>
  <c r="V24" i="1"/>
  <c r="V25" i="1" s="1"/>
  <c r="U24" i="1"/>
  <c r="U25" i="1" s="1"/>
  <c r="T24" i="1"/>
  <c r="T25" i="1" s="1"/>
  <c r="S24" i="1"/>
  <c r="S25" i="1" s="1"/>
  <c r="R24" i="1"/>
  <c r="R25" i="1" s="1"/>
  <c r="Q24" i="1"/>
  <c r="Q25" i="1" s="1"/>
  <c r="P24" i="1"/>
  <c r="P25" i="1" s="1"/>
  <c r="M25" i="1"/>
  <c r="H25" i="1"/>
  <c r="H8" i="1" l="1"/>
  <c r="V7" i="1" l="1"/>
  <c r="E4" i="1" s="1"/>
  <c r="U7" i="1"/>
  <c r="U8" i="1" s="1"/>
  <c r="T7" i="1"/>
  <c r="T8" i="1" s="1"/>
  <c r="S7" i="1"/>
  <c r="S8" i="1" s="1"/>
  <c r="R7" i="1"/>
  <c r="R8" i="1" s="1"/>
  <c r="Q7" i="1"/>
  <c r="Q8" i="1" s="1"/>
  <c r="P7" i="1"/>
  <c r="P8" i="1" s="1"/>
  <c r="N7" i="1"/>
  <c r="N8" i="1" s="1"/>
  <c r="M7" i="1"/>
  <c r="M8" i="1" s="1"/>
  <c r="L7" i="1"/>
  <c r="L8" i="1" s="1"/>
  <c r="K7" i="1"/>
  <c r="K8" i="1" s="1"/>
  <c r="J7" i="1"/>
  <c r="J8" i="1" s="1"/>
  <c r="I7" i="1"/>
  <c r="I8" i="1" s="1"/>
  <c r="O9" i="1"/>
  <c r="W9" i="1"/>
  <c r="O10" i="1"/>
  <c r="W10" i="1"/>
  <c r="O11" i="1"/>
  <c r="W11" i="1"/>
  <c r="O12" i="1"/>
  <c r="W12" i="1"/>
  <c r="O13" i="1"/>
  <c r="W13" i="1"/>
  <c r="O14" i="1"/>
  <c r="W14" i="1"/>
  <c r="O15" i="1"/>
  <c r="W15" i="1"/>
  <c r="O16" i="1"/>
  <c r="W16" i="1"/>
  <c r="O17" i="1"/>
  <c r="W17" i="1"/>
  <c r="O18" i="1"/>
  <c r="W18" i="1"/>
  <c r="O19" i="1"/>
  <c r="W19" i="1"/>
  <c r="O20" i="1"/>
  <c r="W20" i="1"/>
  <c r="O21" i="1"/>
  <c r="W21" i="1"/>
  <c r="W26" i="1"/>
  <c r="O26" i="1"/>
  <c r="W27" i="1"/>
  <c r="O27" i="1"/>
  <c r="W28" i="1"/>
  <c r="O28" i="1"/>
  <c r="W29" i="1"/>
  <c r="O29" i="1"/>
  <c r="W30" i="1"/>
  <c r="O30" i="1"/>
  <c r="W31" i="1"/>
  <c r="O31" i="1"/>
  <c r="W32" i="1"/>
  <c r="O32" i="1"/>
  <c r="P33" i="1"/>
  <c r="Q33" i="1"/>
  <c r="Q35" i="1" s="1"/>
  <c r="R33" i="1"/>
  <c r="R35" i="1" s="1"/>
  <c r="S33" i="1"/>
  <c r="S35" i="1" s="1"/>
  <c r="T33" i="1"/>
  <c r="T35" i="1" s="1"/>
  <c r="U33" i="1"/>
  <c r="V33" i="1"/>
  <c r="V35" i="1" s="1"/>
  <c r="I35" i="1"/>
  <c r="J35" i="1"/>
  <c r="K35" i="1"/>
  <c r="L35" i="1"/>
  <c r="M35" i="1"/>
  <c r="N35" i="1"/>
  <c r="U35" i="1"/>
  <c r="H35" i="1"/>
  <c r="H22" i="1"/>
  <c r="I22" i="1"/>
  <c r="J22" i="1"/>
  <c r="K22" i="1"/>
  <c r="L22" i="1"/>
  <c r="M22" i="1"/>
  <c r="N22" i="1"/>
  <c r="P22" i="1"/>
  <c r="Q22" i="1"/>
  <c r="R22" i="1"/>
  <c r="S22" i="1"/>
  <c r="T22" i="1"/>
  <c r="U22" i="1"/>
  <c r="V22" i="1"/>
  <c r="X21" i="1" l="1"/>
  <c r="X19" i="1"/>
  <c r="X17" i="1"/>
  <c r="X9" i="1"/>
  <c r="X32" i="1"/>
  <c r="X31" i="1"/>
  <c r="X16" i="1"/>
  <c r="X10" i="1"/>
  <c r="X28" i="1"/>
  <c r="X13" i="1"/>
  <c r="X18" i="1"/>
  <c r="X14" i="1"/>
  <c r="X29" i="1"/>
  <c r="X11" i="1"/>
  <c r="X26" i="1"/>
  <c r="W22" i="1"/>
  <c r="W33" i="1"/>
  <c r="W34" i="1" s="1"/>
  <c r="W35" i="1" s="1"/>
  <c r="X20" i="1"/>
  <c r="X15" i="1"/>
  <c r="X12" i="1"/>
  <c r="X30" i="1"/>
  <c r="X27" i="1"/>
  <c r="V8" i="1"/>
  <c r="O22" i="1"/>
  <c r="P35" i="1"/>
  <c r="O33" i="1"/>
  <c r="O34" i="1" s="1"/>
  <c r="O35" i="1" s="1"/>
  <c r="X33" i="1" l="1"/>
  <c r="X34" i="1" s="1"/>
  <c r="X35" i="1" s="1"/>
  <c r="X22" i="1"/>
  <c r="Y35" i="1" l="1"/>
  <c r="Z35" i="1"/>
</calcChain>
</file>

<file path=xl/sharedStrings.xml><?xml version="1.0" encoding="utf-8"?>
<sst xmlns="http://schemas.openxmlformats.org/spreadsheetml/2006/main" count="47" uniqueCount="39">
  <si>
    <t>LEMBAR WAKTU OPERATOR</t>
  </si>
  <si>
    <t>Tanggal Rekap Gaji</t>
  </si>
  <si>
    <t>JAM REGULER:</t>
  </si>
  <si>
    <t>Tugas</t>
  </si>
  <si>
    <t xml:space="preserve">Total Jam Reguler   </t>
  </si>
  <si>
    <t>JAM LEMBUR:</t>
  </si>
  <si>
    <t xml:space="preserve">Total Jam Lembur     </t>
  </si>
  <si>
    <t xml:space="preserve">Kompensasi Jam Lembur     </t>
  </si>
  <si>
    <t xml:space="preserve">Jam Lembur Dibayar     </t>
  </si>
  <si>
    <t xml:space="preserve">Karyawan </t>
  </si>
  <si>
    <t>Lok</t>
  </si>
  <si>
    <t>No. Perintah Kerja</t>
  </si>
  <si>
    <t>Tanggal:</t>
  </si>
  <si>
    <t>Deskripsi Pekerjaan</t>
  </si>
  <si>
    <t>Nama Karyawan</t>
  </si>
  <si>
    <t>Nomor Karyawan</t>
  </si>
  <si>
    <t>Jabatan</t>
  </si>
  <si>
    <t>No. Jabatan</t>
  </si>
  <si>
    <t xml:space="preserve">Pengawas </t>
  </si>
  <si>
    <t>Lembur Mgg 1</t>
  </si>
  <si>
    <t>Pilih Ya dalam sel di sebelah kanan, jika otorisasi 
lembur diperlukan</t>
  </si>
  <si>
    <t>Lembur Mgg 2</t>
  </si>
  <si>
    <t>Total
Jam
Reguler</t>
  </si>
  <si>
    <t>Total Lembur</t>
  </si>
  <si>
    <t>Kode
Jam Lembur</t>
  </si>
  <si>
    <t>Total
Jam
Kerja</t>
  </si>
  <si>
    <t>Total
Jam
Dibayar</t>
  </si>
  <si>
    <t>Angka
Hari kerja</t>
  </si>
  <si>
    <t>Inisial
Hari kerja</t>
  </si>
  <si>
    <t>Min</t>
  </si>
  <si>
    <t>Sen</t>
  </si>
  <si>
    <t>Sel</t>
  </si>
  <si>
    <t>Rab</t>
  </si>
  <si>
    <t>Kam</t>
  </si>
  <si>
    <t>Jum</t>
  </si>
  <si>
    <t>Sab</t>
  </si>
  <si>
    <t>Total Jam Reguler Minggu 1</t>
  </si>
  <si>
    <t>Total Jam Reguler Minggu 2</t>
  </si>
  <si>
    <t>Kode Pembayaran
Terkait Gaji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</si>
</sst>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
    <numFmt numFmtId="169" formatCode="#,##0.00_ ;\-#,##0.00\ "/>
    <numFmt numFmtId="170" formatCode="[$-421]dd\ mmmm\ yyyy;@"/>
    <numFmt numFmtId="171" formatCode="dd/mm"/>
  </numFmts>
  <fonts count="11" x14ac:knownFonts="1">
    <font>
      <sz val="11"/>
      <name val="Arial Narrow"/>
      <family val="2"/>
      <scheme val="minor"/>
    </font>
    <font>
      <sz val="8"/>
      <name val="Tms Rmn"/>
    </font>
    <font>
      <sz val="8"/>
      <name val="Arial Narrow"/>
      <family val="2"/>
      <scheme val="minor"/>
    </font>
    <font>
      <b/>
      <sz val="8"/>
      <name val="Arial Narrow"/>
      <family val="2"/>
      <scheme val="minor"/>
    </font>
    <font>
      <b/>
      <sz val="14"/>
      <color theme="3"/>
      <name val="Arial"/>
      <family val="2"/>
      <scheme val="major"/>
    </font>
    <font>
      <b/>
      <sz val="13"/>
      <color theme="3"/>
      <name val="Arial Narrow"/>
      <family val="2"/>
      <scheme val="minor"/>
    </font>
    <font>
      <b/>
      <sz val="11"/>
      <color theme="3"/>
      <name val="Arial Narrow"/>
      <family val="2"/>
      <scheme val="minor"/>
    </font>
    <font>
      <i/>
      <sz val="11"/>
      <color theme="1" tint="0.34998626667073579"/>
      <name val="Arial Narrow"/>
      <family val="2"/>
      <scheme val="minor"/>
    </font>
    <font>
      <sz val="11"/>
      <name val="Tms Rmn"/>
    </font>
    <font>
      <b/>
      <sz val="11"/>
      <name val="Arial"/>
      <family val="2"/>
      <scheme val="major"/>
    </font>
    <font>
      <b/>
      <sz val="11"/>
      <name val="Arial Narrow"/>
      <family val="2"/>
      <scheme val="minor"/>
    </font>
  </fonts>
  <fills count="7">
    <fill>
      <patternFill patternType="none"/>
    </fill>
    <fill>
      <patternFill patternType="gray125"/>
    </fill>
    <fill>
      <patternFill patternType="solid">
        <fgColor indexed="46"/>
        <bgColor indexed="64"/>
      </patternFill>
    </fill>
    <fill>
      <patternFill patternType="lightUp"/>
    </fill>
    <fill>
      <patternFill patternType="solid">
        <fgColor theme="3" tint="0.79998168889431442"/>
        <bgColor indexed="64"/>
      </patternFill>
    </fill>
    <fill>
      <patternFill patternType="solid">
        <fgColor theme="0" tint="-4.9989318521683403E-2"/>
        <bgColor indexed="64"/>
      </patternFill>
    </fill>
    <fill>
      <patternFill patternType="solid">
        <fgColor rgb="FFFFFFCC"/>
      </patternFill>
    </fill>
  </fills>
  <borders count="46">
    <border>
      <left/>
      <right/>
      <top/>
      <bottom/>
      <diagonal/>
    </border>
    <border>
      <left/>
      <right/>
      <top/>
      <bottom style="thin">
        <color indexed="64"/>
      </bottom>
      <diagonal/>
    </border>
    <border>
      <left/>
      <right/>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top style="hair">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diagonal/>
    </border>
    <border>
      <left style="medium">
        <color indexed="64"/>
      </left>
      <right style="medium">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medium">
        <color theme="4" tint="-0.24994659260841701"/>
      </bottom>
      <diagonal/>
    </border>
    <border>
      <left/>
      <right/>
      <top/>
      <bottom style="thick">
        <color theme="4" tint="-0.24994659260841701"/>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s>
  <cellStyleXfs count="10">
    <xf numFmtId="0" fontId="0" fillId="0" borderId="0"/>
    <xf numFmtId="167" fontId="8" fillId="0" borderId="0" applyFill="0" applyBorder="0" applyAlignment="0" applyProtection="0"/>
    <xf numFmtId="165" fontId="8" fillId="0" borderId="0" applyFill="0" applyBorder="0" applyAlignment="0" applyProtection="0"/>
    <xf numFmtId="166" fontId="8" fillId="0" borderId="0" applyFill="0" applyBorder="0" applyAlignment="0" applyProtection="0"/>
    <xf numFmtId="164" fontId="8" fillId="0" borderId="0" applyFill="0" applyBorder="0" applyAlignment="0" applyProtection="0"/>
    <xf numFmtId="9" fontId="8" fillId="0" borderId="0" applyFill="0" applyBorder="0" applyAlignment="0" applyProtection="0"/>
    <xf numFmtId="0" fontId="5" fillId="0" borderId="40" applyNumberFormat="0" applyFill="0" applyAlignment="0" applyProtection="0"/>
    <xf numFmtId="0" fontId="6" fillId="0" borderId="39" applyNumberFormat="0" applyFill="0" applyAlignment="0" applyProtection="0"/>
    <xf numFmtId="0" fontId="8" fillId="6" borderId="38" applyNumberFormat="0" applyAlignment="0" applyProtection="0"/>
    <xf numFmtId="0" fontId="7" fillId="0" borderId="0" applyNumberFormat="0" applyFill="0" applyBorder="0" applyAlignment="0" applyProtection="0"/>
  </cellStyleXfs>
  <cellXfs count="113">
    <xf numFmtId="0" fontId="0" fillId="0" borderId="0" xfId="0"/>
    <xf numFmtId="168" fontId="3" fillId="0" borderId="0" xfId="0" applyNumberFormat="1" applyFont="1" applyBorder="1" applyAlignment="1">
      <alignment horizontal="center" vertical="center"/>
    </xf>
    <xf numFmtId="168" fontId="2" fillId="0" borderId="0" xfId="0" applyNumberFormat="1" applyFont="1" applyAlignment="1">
      <alignment vertical="center"/>
    </xf>
    <xf numFmtId="1" fontId="10" fillId="4" borderId="7" xfId="0" quotePrefix="1" applyNumberFormat="1" applyFont="1" applyFill="1" applyBorder="1" applyAlignment="1">
      <alignment horizontal="center" vertical="center"/>
    </xf>
    <xf numFmtId="1" fontId="10" fillId="4" borderId="7" xfId="0" applyNumberFormat="1" applyFont="1" applyFill="1" applyBorder="1" applyAlignment="1">
      <alignment horizontal="center" vertical="center"/>
    </xf>
    <xf numFmtId="168" fontId="10" fillId="4" borderId="7" xfId="0" applyNumberFormat="1" applyFont="1" applyFill="1" applyBorder="1" applyAlignment="1">
      <alignment horizontal="center" vertical="center"/>
    </xf>
    <xf numFmtId="168" fontId="10" fillId="4" borderId="7" xfId="0" applyNumberFormat="1" applyFont="1" applyFill="1" applyBorder="1" applyAlignment="1" applyProtection="1">
      <alignment horizontal="center" vertical="center"/>
    </xf>
    <xf numFmtId="168" fontId="10" fillId="4" borderId="35" xfId="0" applyNumberFormat="1" applyFont="1" applyFill="1" applyBorder="1" applyAlignment="1" applyProtection="1">
      <alignment horizontal="center" vertical="center"/>
    </xf>
    <xf numFmtId="168" fontId="10" fillId="4" borderId="36" xfId="0" applyNumberFormat="1" applyFont="1" applyFill="1" applyBorder="1" applyAlignment="1" applyProtection="1">
      <alignment horizontal="center" vertical="center"/>
    </xf>
    <xf numFmtId="0" fontId="10" fillId="0" borderId="0" xfId="0" applyFont="1" applyAlignment="1">
      <alignment horizontal="center" vertical="center"/>
    </xf>
    <xf numFmtId="168" fontId="10" fillId="0" borderId="0" xfId="0" applyNumberFormat="1" applyFont="1" applyAlignment="1">
      <alignment horizontal="center" vertical="center"/>
    </xf>
    <xf numFmtId="168" fontId="10" fillId="0" borderId="0" xfId="0" applyNumberFormat="1" applyFont="1" applyBorder="1" applyAlignment="1">
      <alignment horizontal="center" vertical="center"/>
    </xf>
    <xf numFmtId="168" fontId="10" fillId="0" borderId="7" xfId="0" applyNumberFormat="1" applyFont="1" applyBorder="1" applyAlignment="1">
      <alignment horizontal="center" vertical="center"/>
    </xf>
    <xf numFmtId="168" fontId="10" fillId="0" borderId="0" xfId="0" applyNumberFormat="1" applyFont="1" applyAlignment="1">
      <alignment vertical="center"/>
    </xf>
    <xf numFmtId="0" fontId="10" fillId="0" borderId="0" xfId="0" applyFont="1" applyAlignment="1">
      <alignment vertical="center"/>
    </xf>
    <xf numFmtId="168" fontId="10" fillId="0" borderId="0" xfId="0" applyNumberFormat="1" applyFont="1"/>
    <xf numFmtId="0" fontId="10" fillId="0" borderId="0" xfId="0" applyFont="1"/>
    <xf numFmtId="168" fontId="10" fillId="0" borderId="0" xfId="0" applyNumberFormat="1" applyFont="1" applyBorder="1" applyAlignment="1">
      <alignment vertical="center"/>
    </xf>
    <xf numFmtId="0" fontId="0" fillId="0" borderId="0" xfId="0" applyFont="1"/>
    <xf numFmtId="1" fontId="10" fillId="0" borderId="10" xfId="0" applyNumberFormat="1" applyFont="1" applyFill="1" applyBorder="1" applyAlignment="1" applyProtection="1">
      <alignment horizontal="center" vertical="center"/>
      <protection locked="0"/>
    </xf>
    <xf numFmtId="1" fontId="10" fillId="0" borderId="11" xfId="0" applyNumberFormat="1" applyFont="1" applyBorder="1" applyAlignment="1" applyProtection="1">
      <alignment horizontal="center" vertical="center"/>
      <protection locked="0"/>
    </xf>
    <xf numFmtId="1" fontId="10" fillId="0" borderId="11" xfId="0" applyNumberFormat="1" applyFont="1" applyFill="1" applyBorder="1" applyAlignment="1" applyProtection="1">
      <alignment horizontal="center" vertical="center"/>
      <protection locked="0"/>
    </xf>
    <xf numFmtId="168" fontId="10" fillId="0" borderId="11" xfId="0" applyNumberFormat="1" applyFont="1" applyBorder="1" applyAlignment="1" applyProtection="1">
      <alignment horizontal="center" vertical="center"/>
      <protection locked="0"/>
    </xf>
    <xf numFmtId="2" fontId="0" fillId="0" borderId="10" xfId="0" applyNumberFormat="1" applyFont="1" applyFill="1" applyBorder="1" applyAlignment="1" applyProtection="1">
      <alignment horizontal="center" vertical="center"/>
      <protection locked="0"/>
    </xf>
    <xf numFmtId="2" fontId="0" fillId="0" borderId="13" xfId="0" applyNumberFormat="1" applyFont="1" applyFill="1" applyBorder="1" applyAlignment="1" applyProtection="1">
      <alignment horizontal="center" vertical="center"/>
      <protection locked="0"/>
    </xf>
    <xf numFmtId="2" fontId="0" fillId="0" borderId="14" xfId="0" applyNumberFormat="1" applyFont="1" applyFill="1" applyBorder="1" applyAlignment="1" applyProtection="1">
      <alignment horizontal="center" vertical="center"/>
      <protection locked="0"/>
    </xf>
    <xf numFmtId="168" fontId="0" fillId="0" borderId="7" xfId="0" applyNumberFormat="1" applyFont="1" applyFill="1" applyBorder="1" applyAlignment="1">
      <alignment horizontal="center" vertical="center"/>
    </xf>
    <xf numFmtId="1" fontId="10" fillId="0" borderId="16" xfId="0" applyNumberFormat="1" applyFont="1" applyFill="1" applyBorder="1" applyAlignment="1" applyProtection="1">
      <alignment horizontal="center" vertical="center"/>
      <protection locked="0"/>
    </xf>
    <xf numFmtId="1" fontId="10" fillId="0" borderId="17" xfId="0" applyNumberFormat="1" applyFont="1" applyBorder="1" applyAlignment="1" applyProtection="1">
      <alignment horizontal="center" vertical="center"/>
      <protection locked="0"/>
    </xf>
    <xf numFmtId="1" fontId="10" fillId="0" borderId="17" xfId="0" applyNumberFormat="1" applyFont="1" applyFill="1" applyBorder="1" applyAlignment="1" applyProtection="1">
      <alignment horizontal="center" vertical="center"/>
      <protection locked="0"/>
    </xf>
    <xf numFmtId="168" fontId="10" fillId="0" borderId="17" xfId="0" applyNumberFormat="1" applyFont="1" applyBorder="1" applyAlignment="1" applyProtection="1">
      <alignment horizontal="center" vertical="center"/>
      <protection locked="0"/>
    </xf>
    <xf numFmtId="2" fontId="0" fillId="0" borderId="18" xfId="0" applyNumberFormat="1" applyFont="1" applyFill="1" applyBorder="1" applyAlignment="1" applyProtection="1">
      <alignment horizontal="center" vertical="center"/>
      <protection locked="0"/>
    </xf>
    <xf numFmtId="2" fontId="0" fillId="0" borderId="19" xfId="0" applyNumberFormat="1" applyFont="1" applyFill="1" applyBorder="1" applyAlignment="1" applyProtection="1">
      <alignment horizontal="center" vertical="center"/>
      <protection locked="0"/>
    </xf>
    <xf numFmtId="2" fontId="0" fillId="0" borderId="15" xfId="0" applyNumberFormat="1" applyFont="1" applyFill="1" applyBorder="1" applyAlignment="1" applyProtection="1">
      <alignment horizontal="center" vertical="center"/>
      <protection locked="0"/>
    </xf>
    <xf numFmtId="2" fontId="0" fillId="5" borderId="20" xfId="0" applyNumberFormat="1" applyFont="1" applyFill="1" applyBorder="1" applyAlignment="1">
      <alignment horizontal="center" vertical="center"/>
    </xf>
    <xf numFmtId="2" fontId="0" fillId="0" borderId="16" xfId="0" applyNumberFormat="1" applyFont="1" applyFill="1" applyBorder="1" applyAlignment="1" applyProtection="1">
      <alignment horizontal="center" vertical="center"/>
      <protection locked="0"/>
    </xf>
    <xf numFmtId="2" fontId="0" fillId="0" borderId="22" xfId="0" applyNumberFormat="1" applyFont="1" applyFill="1" applyBorder="1" applyAlignment="1" applyProtection="1">
      <alignment horizontal="center" vertical="center"/>
      <protection locked="0"/>
    </xf>
    <xf numFmtId="2" fontId="0" fillId="0" borderId="23" xfId="0" applyNumberFormat="1" applyFont="1" applyFill="1" applyBorder="1" applyAlignment="1" applyProtection="1">
      <alignment horizontal="center" vertical="center"/>
      <protection locked="0"/>
    </xf>
    <xf numFmtId="2" fontId="0" fillId="5" borderId="12" xfId="0" applyNumberFormat="1" applyFont="1" applyFill="1" applyBorder="1" applyAlignment="1">
      <alignment horizontal="center" vertical="center"/>
    </xf>
    <xf numFmtId="2" fontId="0" fillId="5" borderId="21" xfId="0" applyNumberFormat="1" applyFont="1" applyFill="1" applyBorder="1" applyAlignment="1">
      <alignment horizontal="center" vertical="center"/>
    </xf>
    <xf numFmtId="1" fontId="10" fillId="0" borderId="16" xfId="0" applyNumberFormat="1" applyFont="1" applyBorder="1" applyAlignment="1" applyProtection="1">
      <alignment horizontal="center" vertical="center"/>
      <protection locked="0"/>
    </xf>
    <xf numFmtId="1" fontId="10" fillId="0" borderId="24" xfId="0" applyNumberFormat="1" applyFont="1" applyBorder="1" applyAlignment="1" applyProtection="1">
      <alignment horizontal="center" vertical="center"/>
      <protection locked="0"/>
    </xf>
    <xf numFmtId="1" fontId="10" fillId="0" borderId="25" xfId="0" applyNumberFormat="1" applyFont="1" applyBorder="1" applyAlignment="1" applyProtection="1">
      <alignment horizontal="center" vertical="center"/>
      <protection locked="0"/>
    </xf>
    <xf numFmtId="168" fontId="10" fillId="0" borderId="25" xfId="0" applyNumberFormat="1" applyFont="1" applyBorder="1" applyAlignment="1" applyProtection="1">
      <alignment horizontal="center" vertical="center"/>
      <protection locked="0"/>
    </xf>
    <xf numFmtId="2" fontId="0" fillId="0" borderId="24" xfId="0" applyNumberFormat="1" applyFont="1" applyFill="1" applyBorder="1" applyAlignment="1" applyProtection="1">
      <alignment horizontal="center" vertical="center"/>
      <protection locked="0"/>
    </xf>
    <xf numFmtId="2" fontId="0" fillId="0" borderId="27"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5" borderId="29" xfId="0" applyNumberFormat="1" applyFont="1" applyFill="1" applyBorder="1" applyAlignment="1">
      <alignment horizontal="center" vertical="center"/>
    </xf>
    <xf numFmtId="2" fontId="0" fillId="5" borderId="30" xfId="0" applyNumberFormat="1" applyFont="1" applyFill="1" applyBorder="1" applyAlignment="1">
      <alignment horizontal="center" vertical="center"/>
    </xf>
    <xf numFmtId="2" fontId="0" fillId="5" borderId="8" xfId="0" applyNumberFormat="1" applyFont="1" applyFill="1" applyBorder="1" applyAlignment="1">
      <alignment horizontal="center" vertical="center"/>
    </xf>
    <xf numFmtId="2" fontId="0" fillId="5" borderId="7" xfId="0" applyNumberFormat="1" applyFont="1" applyFill="1" applyBorder="1" applyAlignment="1">
      <alignment horizontal="center" vertical="center"/>
    </xf>
    <xf numFmtId="168" fontId="10" fillId="3" borderId="7" xfId="0" applyNumberFormat="1" applyFont="1" applyFill="1" applyBorder="1" applyAlignment="1">
      <alignment horizontal="center" vertical="center"/>
    </xf>
    <xf numFmtId="168" fontId="10" fillId="0" borderId="0" xfId="0" applyNumberFormat="1" applyFont="1" applyFill="1" applyBorder="1" applyAlignment="1">
      <alignment vertical="center"/>
    </xf>
    <xf numFmtId="168" fontId="0" fillId="0" borderId="0" xfId="0" applyNumberFormat="1" applyFont="1" applyFill="1" applyBorder="1" applyAlignment="1">
      <alignment horizontal="center" vertical="center"/>
    </xf>
    <xf numFmtId="2" fontId="0" fillId="5" borderId="31" xfId="0" applyNumberFormat="1" applyFont="1" applyFill="1" applyBorder="1" applyAlignment="1">
      <alignment horizontal="center" vertical="center"/>
    </xf>
    <xf numFmtId="0" fontId="10" fillId="0" borderId="0" xfId="0" applyFont="1" applyBorder="1" applyAlignment="1">
      <alignment vertical="center"/>
    </xf>
    <xf numFmtId="1" fontId="10" fillId="0" borderId="18" xfId="0" applyNumberFormat="1" applyFont="1" applyBorder="1" applyAlignment="1" applyProtection="1">
      <alignment horizontal="center" vertical="center"/>
      <protection locked="0"/>
    </xf>
    <xf numFmtId="1" fontId="10" fillId="0" borderId="32" xfId="0" applyNumberFormat="1" applyFont="1" applyBorder="1" applyAlignment="1" applyProtection="1">
      <alignment vertical="center"/>
      <protection locked="0"/>
    </xf>
    <xf numFmtId="1" fontId="10" fillId="0" borderId="33" xfId="0" applyNumberFormat="1" applyFont="1" applyBorder="1" applyAlignment="1" applyProtection="1">
      <alignment vertical="center"/>
      <protection locked="0"/>
    </xf>
    <xf numFmtId="1" fontId="10" fillId="0" borderId="34" xfId="0" applyNumberFormat="1" applyFont="1" applyBorder="1" applyAlignment="1" applyProtection="1">
      <alignment vertical="center"/>
      <protection locked="0"/>
    </xf>
    <xf numFmtId="168" fontId="0" fillId="0" borderId="4" xfId="0" applyNumberFormat="1" applyFont="1" applyFill="1" applyBorder="1" applyAlignment="1">
      <alignment horizontal="center" vertical="center"/>
    </xf>
    <xf numFmtId="2" fontId="0" fillId="5" borderId="9" xfId="0" applyNumberFormat="1" applyFont="1" applyFill="1" applyBorder="1" applyAlignment="1">
      <alignment horizontal="center" vertical="center"/>
    </xf>
    <xf numFmtId="2" fontId="0" fillId="0" borderId="8" xfId="0" applyNumberFormat="1" applyFont="1" applyFill="1" applyBorder="1" applyAlignment="1">
      <alignment horizontal="center" vertical="center"/>
    </xf>
    <xf numFmtId="2" fontId="0" fillId="2" borderId="7" xfId="0" applyNumberFormat="1" applyFont="1" applyFill="1" applyBorder="1" applyAlignment="1">
      <alignment horizontal="center" vertical="center"/>
    </xf>
    <xf numFmtId="2" fontId="0" fillId="5" borderId="35" xfId="0" applyNumberFormat="1" applyFont="1" applyFill="1" applyBorder="1" applyAlignment="1">
      <alignment horizontal="center" vertical="center"/>
    </xf>
    <xf numFmtId="2" fontId="0" fillId="5" borderId="36" xfId="0" applyNumberFormat="1" applyFont="1" applyFill="1" applyBorder="1" applyAlignment="1">
      <alignment horizontal="center" vertical="center"/>
    </xf>
    <xf numFmtId="0" fontId="0" fillId="0" borderId="0" xfId="0" applyAlignment="1">
      <alignment wrapText="1"/>
    </xf>
    <xf numFmtId="0" fontId="0" fillId="0" borderId="0" xfId="0" applyAlignment="1">
      <alignment horizontal="right" vertical="top" wrapText="1"/>
    </xf>
    <xf numFmtId="168" fontId="9" fillId="0" borderId="0" xfId="0" applyNumberFormat="1" applyFont="1" applyBorder="1" applyAlignment="1">
      <alignment horizontal="right"/>
    </xf>
    <xf numFmtId="0" fontId="0" fillId="0" borderId="0" xfId="0" applyBorder="1" applyAlignment="1">
      <alignment horizontal="right" vertical="top" wrapText="1"/>
    </xf>
    <xf numFmtId="0" fontId="9" fillId="0" borderId="1" xfId="0" applyFont="1" applyBorder="1" applyAlignment="1">
      <alignment horizontal="center" wrapText="1"/>
    </xf>
    <xf numFmtId="0" fontId="0" fillId="0" borderId="0" xfId="0" applyFont="1" applyAlignment="1">
      <alignment horizontal="center"/>
    </xf>
    <xf numFmtId="169" fontId="0" fillId="0" borderId="12" xfId="0" applyNumberFormat="1" applyFont="1" applyFill="1" applyBorder="1" applyAlignment="1" applyProtection="1">
      <alignment horizontal="center" vertical="center"/>
      <protection locked="0"/>
    </xf>
    <xf numFmtId="169" fontId="0" fillId="0" borderId="26" xfId="0" applyNumberFormat="1" applyFont="1" applyFill="1" applyBorder="1" applyAlignment="1" applyProtection="1">
      <alignment horizontal="center" vertical="center"/>
      <protection locked="0"/>
    </xf>
    <xf numFmtId="2" fontId="0" fillId="5" borderId="6" xfId="0" applyNumberFormat="1" applyFont="1" applyFill="1" applyBorder="1" applyAlignment="1">
      <alignment horizontal="center" vertical="center"/>
    </xf>
    <xf numFmtId="2" fontId="0" fillId="5" borderId="15" xfId="0" applyNumberFormat="1" applyFont="1" applyFill="1" applyBorder="1" applyAlignment="1">
      <alignment horizontal="center" vertical="center"/>
    </xf>
    <xf numFmtId="2" fontId="0" fillId="5" borderId="5" xfId="0" applyNumberFormat="1" applyFont="1" applyFill="1" applyBorder="1" applyAlignment="1">
      <alignment horizontal="center" vertical="center"/>
    </xf>
    <xf numFmtId="170" fontId="10" fillId="4" borderId="37" xfId="0" applyNumberFormat="1" applyFont="1" applyFill="1" applyBorder="1" applyAlignment="1" applyProtection="1">
      <alignment horizontal="center"/>
    </xf>
    <xf numFmtId="171" fontId="10" fillId="4" borderId="7" xfId="0" applyNumberFormat="1" applyFont="1" applyFill="1" applyBorder="1" applyAlignment="1" applyProtection="1">
      <alignment horizontal="center" vertical="center"/>
      <protection locked="0"/>
    </xf>
    <xf numFmtId="171" fontId="10" fillId="4" borderId="7" xfId="0" applyNumberFormat="1" applyFont="1" applyFill="1" applyBorder="1" applyAlignment="1" applyProtection="1">
      <alignment horizontal="center" vertical="center"/>
    </xf>
    <xf numFmtId="171" fontId="10" fillId="4" borderId="35" xfId="0" applyNumberFormat="1" applyFont="1" applyFill="1" applyBorder="1" applyAlignment="1" applyProtection="1">
      <alignment horizontal="center" vertical="center"/>
    </xf>
    <xf numFmtId="171" fontId="10" fillId="4" borderId="36" xfId="0" applyNumberFormat="1" applyFont="1" applyFill="1" applyBorder="1" applyAlignment="1" applyProtection="1">
      <alignment horizontal="center" vertical="center"/>
    </xf>
    <xf numFmtId="168" fontId="2" fillId="0" borderId="0" xfId="0" applyNumberFormat="1" applyFont="1" applyAlignment="1">
      <alignment vertical="center"/>
    </xf>
    <xf numFmtId="168" fontId="2" fillId="0" borderId="1" xfId="0" applyNumberFormat="1" applyFont="1" applyBorder="1" applyAlignment="1">
      <alignment vertical="center"/>
    </xf>
    <xf numFmtId="168" fontId="9" fillId="0" borderId="41" xfId="0" applyNumberFormat="1" applyFont="1" applyBorder="1" applyAlignment="1">
      <alignment horizontal="right"/>
    </xf>
    <xf numFmtId="168" fontId="9" fillId="0" borderId="0" xfId="0" applyNumberFormat="1" applyFont="1" applyBorder="1" applyAlignment="1">
      <alignment horizontal="right"/>
    </xf>
    <xf numFmtId="0" fontId="0" fillId="0" borderId="0" xfId="0" applyAlignment="1">
      <alignment horizontal="center" vertical="top" wrapText="1"/>
    </xf>
    <xf numFmtId="168" fontId="9" fillId="0" borderId="42" xfId="0" applyNumberFormat="1" applyFont="1" applyBorder="1" applyAlignment="1">
      <alignment horizontal="right" vertical="top" wrapText="1"/>
    </xf>
    <xf numFmtId="1" fontId="9" fillId="0" borderId="0" xfId="0" applyNumberFormat="1" applyFont="1" applyAlignment="1">
      <alignment horizontal="left"/>
    </xf>
    <xf numFmtId="1" fontId="9" fillId="0" borderId="3" xfId="0" applyNumberFormat="1" applyFont="1" applyBorder="1" applyAlignment="1">
      <alignment horizontal="left"/>
    </xf>
    <xf numFmtId="168" fontId="0" fillId="0" borderId="45" xfId="0" applyNumberFormat="1" applyBorder="1" applyAlignment="1">
      <alignment horizontal="right" vertical="top" wrapText="1"/>
    </xf>
    <xf numFmtId="0" fontId="0" fillId="0" borderId="0" xfId="0" applyAlignment="1">
      <alignment horizontal="right" vertical="top" wrapText="1"/>
    </xf>
    <xf numFmtId="1" fontId="9" fillId="0" borderId="0" xfId="0" applyNumberFormat="1" applyFont="1" applyBorder="1" applyAlignment="1"/>
    <xf numFmtId="1" fontId="9" fillId="0" borderId="2" xfId="0" applyNumberFormat="1" applyFont="1" applyBorder="1" applyAlignment="1"/>
    <xf numFmtId="168" fontId="9" fillId="0" borderId="0" xfId="0" applyNumberFormat="1" applyFont="1" applyAlignment="1">
      <alignment horizontal="right"/>
    </xf>
    <xf numFmtId="168" fontId="9" fillId="0" borderId="2" xfId="0" applyNumberFormat="1" applyFont="1" applyBorder="1" applyAlignment="1">
      <alignment horizontal="right"/>
    </xf>
    <xf numFmtId="168" fontId="4" fillId="0" borderId="0" xfId="0" applyNumberFormat="1" applyFont="1" applyAlignment="1">
      <alignment vertical="top"/>
    </xf>
    <xf numFmtId="168" fontId="10" fillId="4" borderId="4" xfId="0" applyNumberFormat="1" applyFont="1" applyFill="1" applyBorder="1" applyAlignment="1">
      <alignment horizontal="center" wrapText="1"/>
    </xf>
    <xf numFmtId="168" fontId="10" fillId="4" borderId="6" xfId="0" applyNumberFormat="1" applyFont="1" applyFill="1" applyBorder="1" applyAlignment="1">
      <alignment horizontal="center"/>
    </xf>
    <xf numFmtId="168" fontId="10" fillId="4" borderId="8" xfId="0" applyNumberFormat="1" applyFont="1" applyFill="1" applyBorder="1" applyAlignment="1">
      <alignment horizontal="center"/>
    </xf>
    <xf numFmtId="0" fontId="10" fillId="4" borderId="4" xfId="0" applyFont="1" applyFill="1" applyBorder="1" applyAlignment="1">
      <alignment horizontal="center" vertical="center" wrapText="1"/>
    </xf>
    <xf numFmtId="0" fontId="10" fillId="4" borderId="8" xfId="0" applyFont="1" applyFill="1" applyBorder="1" applyAlignment="1">
      <alignment horizontal="center" vertical="center" wrapText="1"/>
    </xf>
    <xf numFmtId="168" fontId="10" fillId="0" borderId="1" xfId="0" applyNumberFormat="1" applyFont="1" applyBorder="1" applyAlignment="1">
      <alignment horizontal="left"/>
    </xf>
    <xf numFmtId="168" fontId="10" fillId="0" borderId="0" xfId="0" applyNumberFormat="1" applyFont="1" applyAlignment="1">
      <alignment horizontal="right"/>
    </xf>
    <xf numFmtId="168" fontId="10" fillId="0" borderId="0" xfId="0" quotePrefix="1" applyNumberFormat="1" applyFont="1" applyAlignment="1">
      <alignment horizontal="right"/>
    </xf>
    <xf numFmtId="2" fontId="10" fillId="0" borderId="4" xfId="0" applyNumberFormat="1" applyFont="1" applyFill="1" applyBorder="1" applyAlignment="1">
      <alignment horizontal="center" vertical="top" wrapText="1"/>
    </xf>
    <xf numFmtId="2" fontId="10" fillId="0" borderId="8" xfId="0" applyNumberFormat="1" applyFont="1" applyFill="1" applyBorder="1" applyAlignment="1">
      <alignment horizontal="center" vertical="top" wrapText="1"/>
    </xf>
    <xf numFmtId="1" fontId="9" fillId="0" borderId="0" xfId="0" applyNumberFormat="1" applyFont="1" applyBorder="1" applyAlignment="1">
      <alignment horizontal="left"/>
    </xf>
    <xf numFmtId="1" fontId="9" fillId="0" borderId="2" xfId="0" applyNumberFormat="1" applyFont="1" applyBorder="1" applyAlignment="1">
      <alignment horizontal="left"/>
    </xf>
    <xf numFmtId="168" fontId="9" fillId="0" borderId="42" xfId="0" applyNumberFormat="1" applyFont="1" applyBorder="1" applyAlignment="1">
      <alignment horizontal="right" vertical="center" wrapText="1"/>
    </xf>
    <xf numFmtId="168" fontId="9" fillId="0" borderId="43" xfId="0" applyNumberFormat="1" applyFont="1" applyBorder="1" applyAlignment="1">
      <alignment horizontal="right" vertical="center" wrapText="1"/>
    </xf>
    <xf numFmtId="168" fontId="9" fillId="0" borderId="0" xfId="0" applyNumberFormat="1" applyFont="1" applyBorder="1" applyAlignment="1">
      <alignment horizontal="right" vertical="center" wrapText="1"/>
    </xf>
    <xf numFmtId="168" fontId="9" fillId="0" borderId="44" xfId="0" applyNumberFormat="1" applyFont="1" applyBorder="1" applyAlignment="1">
      <alignment horizontal="right" vertical="center" wrapText="1"/>
    </xf>
  </cellXfs>
  <cellStyles count="10">
    <cellStyle name="Comma" xfId="1" builtinId="3" customBuiltin="1"/>
    <cellStyle name="Comma [0]" xfId="2" builtinId="6" customBuiltin="1"/>
    <cellStyle name="Currency" xfId="3" builtinId="4" customBuiltin="1"/>
    <cellStyle name="Currency [0]" xfId="4" builtinId="7" customBuiltin="1"/>
    <cellStyle name="Explanatory Text" xfId="9" builtinId="53" customBuiltin="1"/>
    <cellStyle name="Heading 2" xfId="6" builtinId="17" customBuiltin="1"/>
    <cellStyle name="Heading 3" xfId="7" builtinId="18" customBuiltin="1"/>
    <cellStyle name="Normal" xfId="0" builtinId="0" customBuiltin="1"/>
    <cellStyle name="Note" xfId="8" builtinId="10" customBuiltin="1"/>
    <cellStyle name="Percent" xfId="5" builtinId="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F2F2F2"/>
      <rgbColor rgb="00E3E3E3"/>
      <rgbColor rgb="003366FF"/>
      <rgbColor rgb="0033CCCC"/>
      <rgbColor rgb="00339933"/>
      <rgbColor rgb="00999933"/>
      <rgbColor rgb="00996633"/>
      <rgbColor rgb="00996666"/>
      <rgbColor rgb="00D9DB99"/>
      <rgbColor rgb="00969696"/>
      <rgbColor rgb="003333CC"/>
      <rgbColor rgb="00336666"/>
      <rgbColor rgb="00D9DBEF"/>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Timesheet">
      <a:majorFont>
        <a:latin typeface="Arial"/>
        <a:ea typeface=""/>
        <a:cs typeface=""/>
      </a:majorFont>
      <a:minorFont>
        <a:latin typeface="Arial Narrow"/>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pageSetUpPr fitToPage="1"/>
  </sheetPr>
  <dimension ref="A1:IU36"/>
  <sheetViews>
    <sheetView showGridLines="0" showZeros="0" tabSelected="1" defaultGridColor="0" colorId="8" zoomScaleNormal="100" workbookViewId="0"/>
  </sheetViews>
  <sheetFormatPr defaultColWidth="4.7109375" defaultRowHeight="16.5" x14ac:dyDescent="0.3"/>
  <cols>
    <col min="1" max="1" width="2.7109375" customWidth="1"/>
    <col min="2" max="2" width="7.28515625" customWidth="1"/>
    <col min="3" max="3" width="6.7109375" customWidth="1"/>
    <col min="4" max="4" width="17.140625" customWidth="1"/>
    <col min="5" max="5" width="23" customWidth="1"/>
    <col min="6" max="6" width="19.85546875" customWidth="1"/>
    <col min="7" max="7" width="11.140625" bestFit="1" customWidth="1"/>
    <col min="8" max="14" width="7.28515625" customWidth="1"/>
    <col min="15" max="15" width="10.28515625" customWidth="1"/>
    <col min="16" max="22" width="7.28515625" customWidth="1"/>
    <col min="23" max="23" width="11.140625" customWidth="1"/>
    <col min="24" max="24" width="10.5703125" customWidth="1"/>
    <col min="25" max="25" width="13.7109375" customWidth="1"/>
    <col min="26" max="26" width="14.28515625" customWidth="1"/>
  </cols>
  <sheetData>
    <row r="1" spans="1:255" s="2" customFormat="1" ht="18" customHeight="1" x14ac:dyDescent="0.3">
      <c r="A1"/>
      <c r="B1" s="96" t="s">
        <v>0</v>
      </c>
      <c r="C1" s="96"/>
      <c r="D1" s="96"/>
      <c r="E1" s="96"/>
      <c r="F1" s="94" t="s">
        <v>14</v>
      </c>
      <c r="G1" s="94"/>
      <c r="H1" s="94"/>
      <c r="I1" s="94"/>
      <c r="J1" s="94"/>
      <c r="K1" s="82"/>
      <c r="L1" s="82"/>
      <c r="M1" s="82"/>
      <c r="N1" s="82"/>
      <c r="O1" s="82"/>
      <c r="P1" s="91" t="s">
        <v>20</v>
      </c>
      <c r="Q1" s="91"/>
      <c r="R1" s="91"/>
      <c r="S1" s="91"/>
      <c r="T1" s="91"/>
      <c r="U1" s="91"/>
      <c r="V1" s="91"/>
      <c r="W1" s="91"/>
      <c r="X1" s="91"/>
      <c r="Y1" s="86"/>
      <c r="Z1" s="1"/>
    </row>
    <row r="2" spans="1:255" s="18" customFormat="1" ht="9" customHeight="1" x14ac:dyDescent="0.3">
      <c r="A2"/>
      <c r="B2" s="96"/>
      <c r="C2" s="96"/>
      <c r="D2" s="96"/>
      <c r="E2" s="96"/>
      <c r="F2" s="94"/>
      <c r="G2" s="94"/>
      <c r="H2" s="94"/>
      <c r="I2" s="94"/>
      <c r="J2" s="94"/>
      <c r="K2" s="82"/>
      <c r="L2" s="82"/>
      <c r="M2" s="82"/>
      <c r="N2" s="82"/>
      <c r="O2" s="82"/>
      <c r="P2" s="91"/>
      <c r="Q2" s="91"/>
      <c r="R2" s="91"/>
      <c r="S2" s="91"/>
      <c r="T2" s="91"/>
      <c r="U2" s="91"/>
      <c r="V2" s="91"/>
      <c r="W2" s="91"/>
      <c r="X2" s="91"/>
      <c r="Y2" s="86"/>
    </row>
    <row r="3" spans="1:255" s="15" customFormat="1" ht="16.5" customHeight="1" x14ac:dyDescent="0.3">
      <c r="A3"/>
      <c r="B3" s="96"/>
      <c r="C3" s="96"/>
      <c r="D3" s="96"/>
      <c r="E3" s="96"/>
      <c r="F3" s="94"/>
      <c r="G3" s="94"/>
      <c r="H3" s="94"/>
      <c r="I3" s="94"/>
      <c r="J3" s="94"/>
      <c r="K3" s="83"/>
      <c r="L3" s="83"/>
      <c r="M3" s="83"/>
      <c r="N3" s="83"/>
      <c r="O3" s="83"/>
      <c r="P3" s="91"/>
      <c r="Q3" s="91"/>
      <c r="R3" s="91"/>
      <c r="S3" s="91"/>
      <c r="T3" s="91"/>
      <c r="U3" s="91"/>
      <c r="V3" s="91"/>
      <c r="W3" s="91"/>
      <c r="X3" s="91"/>
      <c r="Y3" s="86"/>
      <c r="Z3" s="18"/>
    </row>
    <row r="4" spans="1:255" s="15" customFormat="1" ht="15" customHeight="1" x14ac:dyDescent="0.3">
      <c r="A4"/>
      <c r="B4" s="88" t="s">
        <v>1</v>
      </c>
      <c r="C4" s="88"/>
      <c r="D4" s="89"/>
      <c r="E4" s="77">
        <f>V7</f>
        <v>45822</v>
      </c>
      <c r="F4" s="84" t="s">
        <v>15</v>
      </c>
      <c r="G4" s="85"/>
      <c r="H4" s="85"/>
      <c r="I4" s="85"/>
      <c r="J4" s="85"/>
      <c r="K4" s="90"/>
      <c r="L4" s="90"/>
      <c r="M4" s="90"/>
      <c r="N4" s="90"/>
      <c r="O4" s="90"/>
      <c r="P4" s="91"/>
      <c r="Q4" s="91"/>
      <c r="R4" s="91"/>
      <c r="S4" s="91"/>
      <c r="T4" s="91"/>
      <c r="U4" s="91"/>
      <c r="V4" s="91"/>
      <c r="W4" s="91"/>
      <c r="X4" s="91"/>
      <c r="Y4" s="86"/>
      <c r="Z4" s="16"/>
    </row>
    <row r="5" spans="1:255" s="15" customFormat="1" ht="15" customHeight="1" thickBot="1" x14ac:dyDescent="0.35">
      <c r="A5"/>
      <c r="B5" s="92" t="s">
        <v>2</v>
      </c>
      <c r="C5" s="92"/>
      <c r="D5" s="92"/>
      <c r="E5" s="94" t="s">
        <v>12</v>
      </c>
      <c r="F5" s="94"/>
      <c r="G5" s="94"/>
      <c r="H5" s="68"/>
      <c r="I5" s="68"/>
      <c r="J5" s="68"/>
      <c r="K5" s="69"/>
      <c r="L5" s="69"/>
      <c r="M5" s="69"/>
      <c r="N5" s="69"/>
      <c r="O5" s="69"/>
      <c r="P5" s="67"/>
      <c r="Q5" s="67"/>
      <c r="R5" s="67"/>
      <c r="S5" s="67"/>
      <c r="T5" s="67"/>
      <c r="U5" s="67"/>
      <c r="V5" s="67"/>
      <c r="W5" s="67"/>
      <c r="X5" s="67"/>
      <c r="Y5" s="66"/>
      <c r="Z5" s="16"/>
    </row>
    <row r="6" spans="1:255" s="15" customFormat="1" ht="17.25" customHeight="1" thickBot="1" x14ac:dyDescent="0.35">
      <c r="A6"/>
      <c r="B6" s="92"/>
      <c r="C6" s="92"/>
      <c r="D6" s="92"/>
      <c r="E6" s="94"/>
      <c r="F6" s="94"/>
      <c r="G6" s="94"/>
      <c r="K6"/>
      <c r="L6"/>
      <c r="M6"/>
      <c r="N6"/>
      <c r="O6" s="97" t="s">
        <v>36</v>
      </c>
      <c r="P6"/>
      <c r="Q6"/>
      <c r="R6"/>
      <c r="S6"/>
      <c r="T6"/>
      <c r="U6"/>
      <c r="V6"/>
      <c r="W6" s="97" t="s">
        <v>37</v>
      </c>
      <c r="X6" s="97" t="s">
        <v>22</v>
      </c>
      <c r="Y6" s="97" t="s">
        <v>38</v>
      </c>
      <c r="Z6" s="16"/>
    </row>
    <row r="7" spans="1:255" s="13" customFormat="1" ht="17.25" thickBot="1" x14ac:dyDescent="0.35">
      <c r="A7"/>
      <c r="B7" s="93"/>
      <c r="C7" s="93"/>
      <c r="D7" s="93"/>
      <c r="E7" s="95"/>
      <c r="F7" s="95"/>
      <c r="G7" s="95"/>
      <c r="H7" s="78">
        <v>45809</v>
      </c>
      <c r="I7" s="79">
        <f>Hari_Pertama+1</f>
        <v>45810</v>
      </c>
      <c r="J7" s="79">
        <f>Hari_Pertama+2</f>
        <v>45811</v>
      </c>
      <c r="K7" s="79">
        <f>Hari_Pertama+3</f>
        <v>45812</v>
      </c>
      <c r="L7" s="79">
        <f>Hari_Pertama+4</f>
        <v>45813</v>
      </c>
      <c r="M7" s="79">
        <f>Hari_Pertama+5</f>
        <v>45814</v>
      </c>
      <c r="N7" s="80">
        <f>Hari_Pertama+6</f>
        <v>45815</v>
      </c>
      <c r="O7" s="98"/>
      <c r="P7" s="81">
        <f>Hari_Pertama+7</f>
        <v>45816</v>
      </c>
      <c r="Q7" s="79">
        <f>Hari_Pertama+8</f>
        <v>45817</v>
      </c>
      <c r="R7" s="79">
        <f>Hari_Pertama+9</f>
        <v>45818</v>
      </c>
      <c r="S7" s="79">
        <f>Hari_Pertama+10</f>
        <v>45819</v>
      </c>
      <c r="T7" s="79">
        <f>Hari_Pertama+11</f>
        <v>45820</v>
      </c>
      <c r="U7" s="79">
        <f>Hari_Pertama+12</f>
        <v>45821</v>
      </c>
      <c r="V7" s="79">
        <f>Hari_Pertama+13</f>
        <v>45822</v>
      </c>
      <c r="W7" s="98"/>
      <c r="X7" s="98"/>
      <c r="Y7" s="98"/>
      <c r="Z7" s="14"/>
    </row>
    <row r="8" spans="1:255" s="12" customFormat="1" ht="17.25" customHeight="1" thickBot="1" x14ac:dyDescent="0.35">
      <c r="A8"/>
      <c r="B8" s="3" t="s">
        <v>3</v>
      </c>
      <c r="C8" s="4" t="s">
        <v>10</v>
      </c>
      <c r="D8" s="4" t="s">
        <v>11</v>
      </c>
      <c r="E8" s="5" t="s">
        <v>13</v>
      </c>
      <c r="F8" s="5" t="s">
        <v>16</v>
      </c>
      <c r="G8" s="5" t="s">
        <v>17</v>
      </c>
      <c r="H8" s="5" t="str">
        <f>VLOOKUP(WEEKDAY(Hari_Pertama),Pencarian_Hari_Kerja!$B$2:$C$8,2)</f>
        <v>Min</v>
      </c>
      <c r="I8" s="6" t="str">
        <f>VLOOKUP(WEEKDAY(I7),Pencarian_Hari_Kerja!$B$2:$C$8,2)</f>
        <v>Sen</v>
      </c>
      <c r="J8" s="6" t="str">
        <f>VLOOKUP(WEEKDAY(J7),Pencarian_Hari_Kerja!$B$2:$C$8,2)</f>
        <v>Sel</v>
      </c>
      <c r="K8" s="6" t="str">
        <f>VLOOKUP(WEEKDAY(K7),Pencarian_Hari_Kerja!$B$2:$C$8,2)</f>
        <v>Rab</v>
      </c>
      <c r="L8" s="6" t="str">
        <f>VLOOKUP(WEEKDAY(L7),Pencarian_Hari_Kerja!$B$2:$C$8,2)</f>
        <v>Kam</v>
      </c>
      <c r="M8" s="6" t="str">
        <f>VLOOKUP(WEEKDAY(M7),Pencarian_Hari_Kerja!$B$2:$C$8,2)</f>
        <v>Jum</v>
      </c>
      <c r="N8" s="7" t="str">
        <f>VLOOKUP(WEEKDAY(N7),Pencarian_Hari_Kerja!$B$2:$C$8,2)</f>
        <v>Sab</v>
      </c>
      <c r="O8" s="99"/>
      <c r="P8" s="8" t="str">
        <f>VLOOKUP(WEEKDAY(P7),Pencarian_Hari_Kerja!$B$2:$C$8,2)</f>
        <v>Min</v>
      </c>
      <c r="Q8" s="6" t="str">
        <f>VLOOKUP(WEEKDAY(Q7),Pencarian_Hari_Kerja!$B$2:$C$8,2)</f>
        <v>Sen</v>
      </c>
      <c r="R8" s="6" t="str">
        <f>VLOOKUP(WEEKDAY(R7),Pencarian_Hari_Kerja!$B$2:$C$8,2)</f>
        <v>Sel</v>
      </c>
      <c r="S8" s="6" t="str">
        <f>VLOOKUP(WEEKDAY(S7),Pencarian_Hari_Kerja!$B$2:$C$8,2)</f>
        <v>Rab</v>
      </c>
      <c r="T8" s="6" t="str">
        <f>VLOOKUP(WEEKDAY(T7),Pencarian_Hari_Kerja!$B$2:$C$8,2)</f>
        <v>Kam</v>
      </c>
      <c r="U8" s="6" t="str">
        <f>VLOOKUP(WEEKDAY(U7),Pencarian_Hari_Kerja!$B$2:$C$8,2)</f>
        <v>Jum</v>
      </c>
      <c r="V8" s="7" t="str">
        <f>VLOOKUP(WEEKDAY(V7),Pencarian_Hari_Kerja!$B$2:$C$8,2)</f>
        <v>Sab</v>
      </c>
      <c r="W8" s="99"/>
      <c r="X8" s="99"/>
      <c r="Y8" s="99"/>
      <c r="Z8" s="9"/>
      <c r="AA8" s="10"/>
      <c r="AB8" s="10"/>
      <c r="AC8" s="10"/>
      <c r="AD8" s="10"/>
      <c r="AE8" s="10"/>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11"/>
      <c r="II8" s="11"/>
      <c r="IJ8" s="11"/>
      <c r="IK8" s="11"/>
      <c r="IL8" s="11"/>
      <c r="IM8" s="11"/>
      <c r="IN8" s="11"/>
      <c r="IO8" s="11"/>
      <c r="IP8" s="11"/>
      <c r="IQ8" s="11"/>
      <c r="IR8" s="11"/>
      <c r="IS8" s="11"/>
      <c r="IT8" s="11"/>
      <c r="IU8" s="11"/>
    </row>
    <row r="9" spans="1:255" s="13" customFormat="1" ht="17.25" customHeight="1" thickBot="1" x14ac:dyDescent="0.35">
      <c r="A9"/>
      <c r="B9" s="19"/>
      <c r="C9" s="20"/>
      <c r="D9" s="21"/>
      <c r="E9" s="22"/>
      <c r="F9" s="22"/>
      <c r="G9" s="72"/>
      <c r="H9" s="23"/>
      <c r="I9" s="24"/>
      <c r="J9" s="24"/>
      <c r="K9" s="24"/>
      <c r="L9" s="24"/>
      <c r="M9" s="24"/>
      <c r="N9" s="25"/>
      <c r="O9" s="74">
        <f t="shared" ref="O9:O15" si="0">SUM(H9:N9)</f>
        <v>0</v>
      </c>
      <c r="P9" s="23"/>
      <c r="Q9" s="24"/>
      <c r="R9" s="24"/>
      <c r="S9" s="24"/>
      <c r="T9" s="24"/>
      <c r="U9" s="24"/>
      <c r="V9" s="25"/>
      <c r="W9" s="75">
        <f t="shared" ref="W9:W15" si="1">SUM(P9:V9)</f>
        <v>0</v>
      </c>
      <c r="X9" s="76">
        <f t="shared" ref="X9:X15" si="2">O9+W9</f>
        <v>0</v>
      </c>
      <c r="Y9" s="26"/>
      <c r="Z9" s="14"/>
      <c r="AD9" s="14"/>
      <c r="AE9" s="14"/>
      <c r="IH9" s="17"/>
      <c r="II9" s="17"/>
      <c r="IJ9" s="17"/>
      <c r="IK9" s="17"/>
      <c r="IL9" s="17"/>
      <c r="IM9" s="17"/>
      <c r="IN9" s="17"/>
      <c r="IO9" s="17"/>
      <c r="IP9" s="17"/>
      <c r="IQ9" s="17"/>
      <c r="IR9" s="17"/>
      <c r="IS9" s="17"/>
      <c r="IT9" s="17"/>
      <c r="IU9" s="17"/>
    </row>
    <row r="10" spans="1:255" s="13" customFormat="1" ht="17.25" customHeight="1" thickBot="1" x14ac:dyDescent="0.35">
      <c r="A10"/>
      <c r="B10" s="27"/>
      <c r="C10" s="28"/>
      <c r="D10" s="29"/>
      <c r="E10" s="30"/>
      <c r="F10" s="30"/>
      <c r="G10" s="72"/>
      <c r="H10" s="31"/>
      <c r="I10" s="32"/>
      <c r="J10" s="32"/>
      <c r="K10" s="32"/>
      <c r="L10" s="32"/>
      <c r="M10" s="32"/>
      <c r="N10" s="33"/>
      <c r="O10" s="34">
        <f t="shared" si="0"/>
        <v>0</v>
      </c>
      <c r="P10" s="31"/>
      <c r="Q10" s="32"/>
      <c r="R10" s="32"/>
      <c r="S10" s="32"/>
      <c r="T10" s="32"/>
      <c r="U10" s="32"/>
      <c r="V10" s="33"/>
      <c r="W10" s="38">
        <f t="shared" si="1"/>
        <v>0</v>
      </c>
      <c r="X10" s="39">
        <f t="shared" si="2"/>
        <v>0</v>
      </c>
      <c r="Y10" s="26"/>
      <c r="Z10" s="14"/>
      <c r="AD10" s="14"/>
      <c r="AE10" s="14"/>
    </row>
    <row r="11" spans="1:255" s="13" customFormat="1" ht="17.25" customHeight="1" thickBot="1" x14ac:dyDescent="0.35">
      <c r="A11"/>
      <c r="B11" s="27"/>
      <c r="C11" s="28"/>
      <c r="D11" s="28"/>
      <c r="E11" s="30"/>
      <c r="F11" s="30"/>
      <c r="G11" s="72"/>
      <c r="H11" s="35"/>
      <c r="I11" s="36"/>
      <c r="J11" s="36"/>
      <c r="K11" s="36"/>
      <c r="L11" s="36"/>
      <c r="M11" s="36"/>
      <c r="N11" s="37"/>
      <c r="O11" s="34">
        <f t="shared" si="0"/>
        <v>0</v>
      </c>
      <c r="P11" s="35"/>
      <c r="Q11" s="36"/>
      <c r="R11" s="36"/>
      <c r="S11" s="36"/>
      <c r="T11" s="36"/>
      <c r="U11" s="36"/>
      <c r="V11" s="37"/>
      <c r="W11" s="38">
        <f t="shared" si="1"/>
        <v>0</v>
      </c>
      <c r="X11" s="39">
        <f t="shared" si="2"/>
        <v>0</v>
      </c>
      <c r="Y11" s="26"/>
      <c r="Z11" s="14"/>
      <c r="AD11" s="14"/>
      <c r="AE11" s="14"/>
    </row>
    <row r="12" spans="1:255" s="13" customFormat="1" ht="17.25" customHeight="1" thickBot="1" x14ac:dyDescent="0.35">
      <c r="A12"/>
      <c r="B12" s="27"/>
      <c r="C12" s="28"/>
      <c r="D12" s="28"/>
      <c r="E12" s="30"/>
      <c r="F12" s="30"/>
      <c r="G12" s="72"/>
      <c r="H12" s="31"/>
      <c r="I12" s="32"/>
      <c r="J12" s="32"/>
      <c r="K12" s="32"/>
      <c r="L12" s="32"/>
      <c r="M12" s="32"/>
      <c r="N12" s="33"/>
      <c r="O12" s="34">
        <f t="shared" si="0"/>
        <v>0</v>
      </c>
      <c r="P12" s="31"/>
      <c r="Q12" s="32"/>
      <c r="R12" s="32"/>
      <c r="S12" s="32"/>
      <c r="T12" s="32"/>
      <c r="U12" s="32"/>
      <c r="V12" s="33"/>
      <c r="W12" s="38">
        <f t="shared" si="1"/>
        <v>0</v>
      </c>
      <c r="X12" s="39">
        <f t="shared" si="2"/>
        <v>0</v>
      </c>
      <c r="Y12" s="26"/>
      <c r="Z12" s="14"/>
      <c r="AD12" s="14"/>
      <c r="AE12" s="14"/>
    </row>
    <row r="13" spans="1:255" s="13" customFormat="1" ht="17.25" customHeight="1" thickBot="1" x14ac:dyDescent="0.35">
      <c r="A13"/>
      <c r="B13" s="40"/>
      <c r="C13" s="28"/>
      <c r="D13" s="28"/>
      <c r="E13" s="30"/>
      <c r="F13" s="30"/>
      <c r="G13" s="72"/>
      <c r="H13" s="35"/>
      <c r="I13" s="36"/>
      <c r="J13" s="36"/>
      <c r="K13" s="36"/>
      <c r="L13" s="36"/>
      <c r="M13" s="36"/>
      <c r="N13" s="37"/>
      <c r="O13" s="34">
        <f t="shared" si="0"/>
        <v>0</v>
      </c>
      <c r="P13" s="35"/>
      <c r="Q13" s="36"/>
      <c r="R13" s="36"/>
      <c r="S13" s="36"/>
      <c r="T13" s="36"/>
      <c r="U13" s="36"/>
      <c r="V13" s="37"/>
      <c r="W13" s="38">
        <f t="shared" si="1"/>
        <v>0</v>
      </c>
      <c r="X13" s="39">
        <f t="shared" si="2"/>
        <v>0</v>
      </c>
      <c r="Y13" s="26"/>
      <c r="Z13" s="14"/>
      <c r="AA13" s="17"/>
      <c r="AD13" s="14"/>
      <c r="AE13" s="14"/>
    </row>
    <row r="14" spans="1:255" s="13" customFormat="1" ht="17.25" customHeight="1" thickBot="1" x14ac:dyDescent="0.35">
      <c r="A14"/>
      <c r="B14" s="40"/>
      <c r="C14" s="28"/>
      <c r="D14" s="28"/>
      <c r="E14" s="30"/>
      <c r="F14" s="30"/>
      <c r="G14" s="72"/>
      <c r="H14" s="31"/>
      <c r="I14" s="32"/>
      <c r="J14" s="32"/>
      <c r="K14" s="32"/>
      <c r="L14" s="32"/>
      <c r="M14" s="32"/>
      <c r="N14" s="33"/>
      <c r="O14" s="34">
        <f t="shared" si="0"/>
        <v>0</v>
      </c>
      <c r="P14" s="31"/>
      <c r="Q14" s="32"/>
      <c r="R14" s="32"/>
      <c r="S14" s="32"/>
      <c r="T14" s="32"/>
      <c r="U14" s="32"/>
      <c r="V14" s="33"/>
      <c r="W14" s="38">
        <f t="shared" si="1"/>
        <v>0</v>
      </c>
      <c r="X14" s="39">
        <f t="shared" si="2"/>
        <v>0</v>
      </c>
      <c r="Y14" s="26"/>
      <c r="Z14" s="14"/>
      <c r="AD14" s="14"/>
      <c r="AE14" s="14"/>
    </row>
    <row r="15" spans="1:255" s="13" customFormat="1" ht="17.25" customHeight="1" thickBot="1" x14ac:dyDescent="0.35">
      <c r="A15"/>
      <c r="B15" s="40"/>
      <c r="C15" s="28"/>
      <c r="D15" s="28"/>
      <c r="E15" s="30"/>
      <c r="F15" s="30"/>
      <c r="G15" s="72"/>
      <c r="H15" s="35"/>
      <c r="I15" s="36"/>
      <c r="J15" s="36"/>
      <c r="K15" s="36"/>
      <c r="L15" s="36"/>
      <c r="M15" s="36"/>
      <c r="N15" s="37"/>
      <c r="O15" s="34">
        <f t="shared" si="0"/>
        <v>0</v>
      </c>
      <c r="P15" s="35"/>
      <c r="Q15" s="36"/>
      <c r="R15" s="36"/>
      <c r="S15" s="36"/>
      <c r="T15" s="36"/>
      <c r="U15" s="36"/>
      <c r="V15" s="37"/>
      <c r="W15" s="38">
        <f t="shared" si="1"/>
        <v>0</v>
      </c>
      <c r="X15" s="39">
        <f t="shared" si="2"/>
        <v>0</v>
      </c>
      <c r="Y15" s="26"/>
      <c r="Z15" s="14"/>
      <c r="AD15" s="14"/>
      <c r="AE15" s="14"/>
    </row>
    <row r="16" spans="1:255" s="13" customFormat="1" ht="17.25" customHeight="1" thickBot="1" x14ac:dyDescent="0.35">
      <c r="A16"/>
      <c r="B16" s="40"/>
      <c r="C16" s="28"/>
      <c r="D16" s="28"/>
      <c r="E16" s="30"/>
      <c r="F16" s="30"/>
      <c r="G16" s="72"/>
      <c r="H16" s="31"/>
      <c r="I16" s="32"/>
      <c r="J16" s="32"/>
      <c r="K16" s="32"/>
      <c r="L16" s="32"/>
      <c r="M16" s="32"/>
      <c r="N16" s="33"/>
      <c r="O16" s="34">
        <f t="shared" ref="O16:O21" si="3">SUM(H16:N16)</f>
        <v>0</v>
      </c>
      <c r="P16" s="31"/>
      <c r="Q16" s="32"/>
      <c r="R16" s="32"/>
      <c r="S16" s="32"/>
      <c r="T16" s="32"/>
      <c r="U16" s="32"/>
      <c r="V16" s="33"/>
      <c r="W16" s="38">
        <f t="shared" ref="W16:W21" si="4">SUM(P16:V16)</f>
        <v>0</v>
      </c>
      <c r="X16" s="39">
        <f t="shared" ref="X16:X21" si="5">O16+W16</f>
        <v>0</v>
      </c>
      <c r="Y16" s="26"/>
      <c r="Z16" s="14"/>
    </row>
    <row r="17" spans="1:26" s="13" customFormat="1" ht="17.25" customHeight="1" thickBot="1" x14ac:dyDescent="0.35">
      <c r="A17"/>
      <c r="B17" s="27"/>
      <c r="C17" s="28"/>
      <c r="D17" s="28"/>
      <c r="E17" s="30"/>
      <c r="F17" s="30"/>
      <c r="G17" s="72"/>
      <c r="H17" s="35"/>
      <c r="I17" s="36"/>
      <c r="J17" s="36"/>
      <c r="K17" s="36"/>
      <c r="L17" s="36"/>
      <c r="M17" s="36"/>
      <c r="N17" s="37"/>
      <c r="O17" s="34">
        <f t="shared" si="3"/>
        <v>0</v>
      </c>
      <c r="P17" s="35"/>
      <c r="Q17" s="36"/>
      <c r="R17" s="36"/>
      <c r="S17" s="36"/>
      <c r="T17" s="36"/>
      <c r="U17" s="36"/>
      <c r="V17" s="37"/>
      <c r="W17" s="38">
        <f t="shared" si="4"/>
        <v>0</v>
      </c>
      <c r="X17" s="39">
        <f t="shared" si="5"/>
        <v>0</v>
      </c>
      <c r="Y17" s="26"/>
      <c r="Z17" s="14"/>
    </row>
    <row r="18" spans="1:26" s="13" customFormat="1" ht="17.25" customHeight="1" thickBot="1" x14ac:dyDescent="0.35">
      <c r="A18"/>
      <c r="B18" s="40"/>
      <c r="C18" s="28"/>
      <c r="D18" s="28"/>
      <c r="E18" s="30"/>
      <c r="F18" s="30"/>
      <c r="G18" s="72"/>
      <c r="H18" s="31"/>
      <c r="I18" s="32"/>
      <c r="J18" s="32"/>
      <c r="K18" s="32"/>
      <c r="L18" s="32"/>
      <c r="M18" s="32"/>
      <c r="N18" s="33"/>
      <c r="O18" s="34">
        <f t="shared" si="3"/>
        <v>0</v>
      </c>
      <c r="P18" s="31"/>
      <c r="Q18" s="32"/>
      <c r="R18" s="32"/>
      <c r="S18" s="32"/>
      <c r="T18" s="32"/>
      <c r="U18" s="32"/>
      <c r="V18" s="33"/>
      <c r="W18" s="38">
        <f t="shared" si="4"/>
        <v>0</v>
      </c>
      <c r="X18" s="39">
        <f t="shared" si="5"/>
        <v>0</v>
      </c>
      <c r="Y18" s="26"/>
      <c r="Z18" s="14"/>
    </row>
    <row r="19" spans="1:26" s="13" customFormat="1" ht="17.25" customHeight="1" thickBot="1" x14ac:dyDescent="0.35">
      <c r="A19"/>
      <c r="B19" s="40"/>
      <c r="C19" s="28"/>
      <c r="D19" s="28"/>
      <c r="E19" s="30"/>
      <c r="F19" s="30"/>
      <c r="G19" s="72"/>
      <c r="H19" s="35"/>
      <c r="I19" s="36"/>
      <c r="J19" s="36"/>
      <c r="K19" s="36"/>
      <c r="L19" s="36"/>
      <c r="M19" s="36"/>
      <c r="N19" s="37"/>
      <c r="O19" s="34">
        <f t="shared" si="3"/>
        <v>0</v>
      </c>
      <c r="P19" s="35"/>
      <c r="Q19" s="36"/>
      <c r="R19" s="36"/>
      <c r="S19" s="36"/>
      <c r="T19" s="36"/>
      <c r="U19" s="36"/>
      <c r="V19" s="37"/>
      <c r="W19" s="38">
        <f t="shared" si="4"/>
        <v>0</v>
      </c>
      <c r="X19" s="39">
        <f t="shared" si="5"/>
        <v>0</v>
      </c>
      <c r="Y19" s="26"/>
      <c r="Z19" s="14"/>
    </row>
    <row r="20" spans="1:26" s="13" customFormat="1" ht="17.25" customHeight="1" thickBot="1" x14ac:dyDescent="0.35">
      <c r="A20"/>
      <c r="B20" s="40"/>
      <c r="C20" s="28"/>
      <c r="D20" s="28"/>
      <c r="E20" s="30"/>
      <c r="F20" s="30"/>
      <c r="G20" s="72"/>
      <c r="H20" s="31"/>
      <c r="I20" s="32"/>
      <c r="J20" s="32"/>
      <c r="K20" s="32"/>
      <c r="L20" s="32"/>
      <c r="M20" s="32"/>
      <c r="N20" s="33"/>
      <c r="O20" s="34">
        <f t="shared" si="3"/>
        <v>0</v>
      </c>
      <c r="P20" s="31"/>
      <c r="Q20" s="32"/>
      <c r="R20" s="32"/>
      <c r="S20" s="32"/>
      <c r="T20" s="32"/>
      <c r="U20" s="32"/>
      <c r="V20" s="33"/>
      <c r="W20" s="38">
        <f t="shared" si="4"/>
        <v>0</v>
      </c>
      <c r="X20" s="39">
        <f t="shared" si="5"/>
        <v>0</v>
      </c>
      <c r="Y20" s="26"/>
      <c r="Z20" s="14"/>
    </row>
    <row r="21" spans="1:26" s="13" customFormat="1" ht="17.25" customHeight="1" thickBot="1" x14ac:dyDescent="0.35">
      <c r="A21"/>
      <c r="B21" s="41"/>
      <c r="C21" s="42"/>
      <c r="D21" s="42"/>
      <c r="E21" s="43"/>
      <c r="F21" s="43"/>
      <c r="G21" s="73"/>
      <c r="H21" s="44"/>
      <c r="I21" s="45"/>
      <c r="J21" s="45"/>
      <c r="K21" s="45"/>
      <c r="L21" s="45"/>
      <c r="M21" s="45"/>
      <c r="N21" s="46"/>
      <c r="O21" s="47">
        <f t="shared" si="3"/>
        <v>0</v>
      </c>
      <c r="P21" s="44"/>
      <c r="Q21" s="45"/>
      <c r="R21" s="45"/>
      <c r="S21" s="45"/>
      <c r="T21" s="45"/>
      <c r="U21" s="45"/>
      <c r="V21" s="46"/>
      <c r="W21" s="38">
        <f t="shared" si="4"/>
        <v>0</v>
      </c>
      <c r="X21" s="48">
        <f t="shared" si="5"/>
        <v>0</v>
      </c>
      <c r="Y21" s="26"/>
      <c r="Z21" s="14"/>
    </row>
    <row r="22" spans="1:26" s="13" customFormat="1" ht="23.25" customHeight="1" thickBot="1" x14ac:dyDescent="0.35">
      <c r="A22"/>
      <c r="B22" s="87" t="s">
        <v>4</v>
      </c>
      <c r="C22" s="87"/>
      <c r="D22" s="87"/>
      <c r="E22" s="87"/>
      <c r="F22" s="87"/>
      <c r="G22" s="87"/>
      <c r="H22" s="49">
        <f t="shared" ref="H22:P22" si="6">SUM(H9:H21)</f>
        <v>0</v>
      </c>
      <c r="I22" s="49">
        <f t="shared" si="6"/>
        <v>0</v>
      </c>
      <c r="J22" s="49">
        <f t="shared" si="6"/>
        <v>0</v>
      </c>
      <c r="K22" s="49">
        <f t="shared" si="6"/>
        <v>0</v>
      </c>
      <c r="L22" s="49">
        <f t="shared" si="6"/>
        <v>0</v>
      </c>
      <c r="M22" s="49">
        <f t="shared" si="6"/>
        <v>0</v>
      </c>
      <c r="N22" s="49">
        <f t="shared" si="6"/>
        <v>0</v>
      </c>
      <c r="O22" s="50">
        <f t="shared" si="6"/>
        <v>0</v>
      </c>
      <c r="P22" s="49">
        <f t="shared" si="6"/>
        <v>0</v>
      </c>
      <c r="Q22" s="49">
        <f t="shared" ref="Q22:V22" si="7">SUM(Q9:Q21)</f>
        <v>0</v>
      </c>
      <c r="R22" s="49">
        <f t="shared" si="7"/>
        <v>0</v>
      </c>
      <c r="S22" s="49">
        <f t="shared" si="7"/>
        <v>0</v>
      </c>
      <c r="T22" s="49">
        <f t="shared" si="7"/>
        <v>0</v>
      </c>
      <c r="U22" s="49">
        <f t="shared" si="7"/>
        <v>0</v>
      </c>
      <c r="V22" s="49">
        <f t="shared" si="7"/>
        <v>0</v>
      </c>
      <c r="W22" s="50">
        <f>SUM(W9:W21)</f>
        <v>0</v>
      </c>
      <c r="X22" s="50">
        <f>SUM(X9:X21)</f>
        <v>0</v>
      </c>
      <c r="Y22" s="51"/>
      <c r="Z22" s="14"/>
    </row>
    <row r="23" spans="1:26" ht="48.75" customHeight="1" thickBot="1" x14ac:dyDescent="0.35">
      <c r="B23" s="107" t="s">
        <v>5</v>
      </c>
      <c r="C23" s="107"/>
      <c r="D23" s="107"/>
      <c r="E23" s="94" t="s">
        <v>12</v>
      </c>
      <c r="F23" s="94"/>
      <c r="G23" s="94"/>
    </row>
    <row r="24" spans="1:26" s="17" customFormat="1" ht="17.25" customHeight="1" thickBot="1" x14ac:dyDescent="0.35">
      <c r="A24"/>
      <c r="B24" s="108"/>
      <c r="C24" s="108"/>
      <c r="D24" s="108"/>
      <c r="E24" s="94"/>
      <c r="F24" s="94"/>
      <c r="G24" s="94"/>
      <c r="H24" s="78">
        <f>Hari_Pertama</f>
        <v>45809</v>
      </c>
      <c r="I24" s="79">
        <f>Hari_Pertama+1</f>
        <v>45810</v>
      </c>
      <c r="J24" s="79">
        <f>Hari_Pertama+2</f>
        <v>45811</v>
      </c>
      <c r="K24" s="79">
        <f>Hari_Pertama+3</f>
        <v>45812</v>
      </c>
      <c r="L24" s="79">
        <f>Hari_Pertama+4</f>
        <v>45813</v>
      </c>
      <c r="M24" s="79">
        <f>Hari_Pertama+5</f>
        <v>45814</v>
      </c>
      <c r="N24" s="80">
        <f>Hari_Pertama+6</f>
        <v>45815</v>
      </c>
      <c r="O24" s="105" t="s">
        <v>19</v>
      </c>
      <c r="P24" s="81">
        <f>Hari_Pertama+7</f>
        <v>45816</v>
      </c>
      <c r="Q24" s="79">
        <f>Hari_Pertama+8</f>
        <v>45817</v>
      </c>
      <c r="R24" s="79">
        <f>Hari_Pertama+9</f>
        <v>45818</v>
      </c>
      <c r="S24" s="79">
        <f>Hari_Pertama+10</f>
        <v>45819</v>
      </c>
      <c r="T24" s="79">
        <f>Hari_Pertama+11</f>
        <v>45820</v>
      </c>
      <c r="U24" s="79">
        <f>Hari_Pertama+12</f>
        <v>45821</v>
      </c>
      <c r="V24" s="79">
        <f>Hari_Pertama+13</f>
        <v>45822</v>
      </c>
      <c r="W24" s="105" t="s">
        <v>21</v>
      </c>
      <c r="X24" s="105" t="s">
        <v>23</v>
      </c>
      <c r="Y24" s="105" t="s">
        <v>24</v>
      </c>
      <c r="Z24" s="14"/>
    </row>
    <row r="25" spans="1:26" s="17" customFormat="1" ht="17.25" customHeight="1" thickBot="1" x14ac:dyDescent="0.35">
      <c r="A25"/>
      <c r="B25" s="3" t="s">
        <v>3</v>
      </c>
      <c r="C25" s="4" t="s">
        <v>10</v>
      </c>
      <c r="D25" s="4" t="s">
        <v>11</v>
      </c>
      <c r="E25" s="5" t="s">
        <v>13</v>
      </c>
      <c r="F25" s="5" t="s">
        <v>16</v>
      </c>
      <c r="G25" s="5" t="s">
        <v>17</v>
      </c>
      <c r="H25" s="5" t="str">
        <f>VLOOKUP(WEEKDAY(Hari_Pertama),Pencarian_Hari_Kerja!$B$2:$C$8,2)</f>
        <v>Min</v>
      </c>
      <c r="I25" s="6" t="str">
        <f>VLOOKUP(WEEKDAY(I24),Pencarian_Hari_Kerja!$B$2:$C$8,2)</f>
        <v>Sen</v>
      </c>
      <c r="J25" s="6" t="str">
        <f>VLOOKUP(WEEKDAY(J24),Pencarian_Hari_Kerja!$B$2:$C$8,2)</f>
        <v>Sel</v>
      </c>
      <c r="K25" s="6" t="str">
        <f>VLOOKUP(WEEKDAY(K24),Pencarian_Hari_Kerja!$B$2:$C$8,2)</f>
        <v>Rab</v>
      </c>
      <c r="L25" s="6" t="str">
        <f>VLOOKUP(WEEKDAY(L24),Pencarian_Hari_Kerja!$B$2:$C$8,2)</f>
        <v>Kam</v>
      </c>
      <c r="M25" s="6" t="str">
        <f>VLOOKUP(WEEKDAY(M24),Pencarian_Hari_Kerja!$B$2:$C$8,2)</f>
        <v>Jum</v>
      </c>
      <c r="N25" s="7" t="str">
        <f>VLOOKUP(WEEKDAY(N24),Pencarian_Hari_Kerja!$B$2:$C$8,2)</f>
        <v>Sab</v>
      </c>
      <c r="O25" s="106"/>
      <c r="P25" s="8" t="str">
        <f>VLOOKUP(WEEKDAY(P24),Pencarian_Hari_Kerja!$B$2:$C$8,2)</f>
        <v>Min</v>
      </c>
      <c r="Q25" s="6" t="str">
        <f>VLOOKUP(WEEKDAY(Q24),Pencarian_Hari_Kerja!$B$2:$C$8,2)</f>
        <v>Sen</v>
      </c>
      <c r="R25" s="6" t="str">
        <f>VLOOKUP(WEEKDAY(R24),Pencarian_Hari_Kerja!$B$2:$C$8,2)</f>
        <v>Sel</v>
      </c>
      <c r="S25" s="6" t="str">
        <f>VLOOKUP(WEEKDAY(S24),Pencarian_Hari_Kerja!$B$2:$C$8,2)</f>
        <v>Rab</v>
      </c>
      <c r="T25" s="6" t="str">
        <f>VLOOKUP(WEEKDAY(T24),Pencarian_Hari_Kerja!$B$2:$C$8,2)</f>
        <v>Kam</v>
      </c>
      <c r="U25" s="6" t="str">
        <f>VLOOKUP(WEEKDAY(U24),Pencarian_Hari_Kerja!$B$2:$C$8,2)</f>
        <v>Jum</v>
      </c>
      <c r="V25" s="7" t="str">
        <f>VLOOKUP(WEEKDAY(V24),Pencarian_Hari_Kerja!$B$2:$C$8,2)</f>
        <v>Sab</v>
      </c>
      <c r="W25" s="106"/>
      <c r="X25" s="106"/>
      <c r="Y25" s="106"/>
      <c r="Z25" s="14"/>
    </row>
    <row r="26" spans="1:26" s="17" customFormat="1" ht="17.25" customHeight="1" thickBot="1" x14ac:dyDescent="0.35">
      <c r="A26"/>
      <c r="B26" s="56"/>
      <c r="C26" s="28"/>
      <c r="D26" s="28"/>
      <c r="E26" s="30"/>
      <c r="F26" s="30"/>
      <c r="G26" s="57"/>
      <c r="H26" s="35"/>
      <c r="I26" s="36"/>
      <c r="J26" s="36"/>
      <c r="K26" s="36"/>
      <c r="L26" s="36"/>
      <c r="M26" s="36"/>
      <c r="N26" s="37"/>
      <c r="O26" s="54">
        <f t="shared" ref="O26:O32" si="8">SUM(H26:N26)</f>
        <v>0</v>
      </c>
      <c r="P26" s="36"/>
      <c r="Q26" s="36"/>
      <c r="R26" s="36"/>
      <c r="S26" s="36"/>
      <c r="T26" s="36"/>
      <c r="U26" s="36"/>
      <c r="V26" s="36"/>
      <c r="W26" s="54">
        <f t="shared" ref="W26:W32" si="9">SUM(P26:V26)</f>
        <v>0</v>
      </c>
      <c r="X26" s="54">
        <f t="shared" ref="X26:X32" si="10">O26+W26</f>
        <v>0</v>
      </c>
      <c r="Y26" s="26"/>
      <c r="Z26" s="55"/>
    </row>
    <row r="27" spans="1:26" s="17" customFormat="1" ht="17.25" customHeight="1" thickBot="1" x14ac:dyDescent="0.35">
      <c r="A27"/>
      <c r="B27" s="56"/>
      <c r="C27" s="28"/>
      <c r="D27" s="28"/>
      <c r="E27" s="30"/>
      <c r="F27" s="30"/>
      <c r="G27" s="57"/>
      <c r="H27" s="35"/>
      <c r="I27" s="36"/>
      <c r="J27" s="36"/>
      <c r="K27" s="36"/>
      <c r="L27" s="36"/>
      <c r="M27" s="36"/>
      <c r="N27" s="37"/>
      <c r="O27" s="34">
        <f t="shared" si="8"/>
        <v>0</v>
      </c>
      <c r="P27" s="36"/>
      <c r="Q27" s="36"/>
      <c r="R27" s="36"/>
      <c r="S27" s="36"/>
      <c r="T27" s="36"/>
      <c r="U27" s="36"/>
      <c r="V27" s="36"/>
      <c r="W27" s="54">
        <f t="shared" si="9"/>
        <v>0</v>
      </c>
      <c r="X27" s="54">
        <f t="shared" si="10"/>
        <v>0</v>
      </c>
      <c r="Y27" s="26"/>
      <c r="Z27" s="55"/>
    </row>
    <row r="28" spans="1:26" s="13" customFormat="1" ht="17.25" customHeight="1" thickBot="1" x14ac:dyDescent="0.35">
      <c r="A28"/>
      <c r="B28" s="40"/>
      <c r="C28" s="28"/>
      <c r="D28" s="28"/>
      <c r="E28" s="30"/>
      <c r="F28" s="30"/>
      <c r="G28" s="58"/>
      <c r="H28" s="31"/>
      <c r="I28" s="32"/>
      <c r="J28" s="32"/>
      <c r="K28" s="32"/>
      <c r="L28" s="32"/>
      <c r="M28" s="32"/>
      <c r="N28" s="33"/>
      <c r="O28" s="34">
        <f t="shared" si="8"/>
        <v>0</v>
      </c>
      <c r="P28" s="32"/>
      <c r="Q28" s="32"/>
      <c r="R28" s="32"/>
      <c r="S28" s="32"/>
      <c r="T28" s="32"/>
      <c r="U28" s="32"/>
      <c r="V28" s="32"/>
      <c r="W28" s="54">
        <f t="shared" si="9"/>
        <v>0</v>
      </c>
      <c r="X28" s="54">
        <f t="shared" si="10"/>
        <v>0</v>
      </c>
      <c r="Y28" s="26"/>
      <c r="Z28" s="14"/>
    </row>
    <row r="29" spans="1:26" s="13" customFormat="1" ht="17.25" customHeight="1" thickBot="1" x14ac:dyDescent="0.35">
      <c r="A29"/>
      <c r="B29" s="40"/>
      <c r="C29" s="28"/>
      <c r="D29" s="28"/>
      <c r="E29" s="30"/>
      <c r="F29" s="30"/>
      <c r="G29" s="58"/>
      <c r="H29" s="35"/>
      <c r="I29" s="36"/>
      <c r="J29" s="36"/>
      <c r="K29" s="36"/>
      <c r="L29" s="36"/>
      <c r="M29" s="36"/>
      <c r="N29" s="37"/>
      <c r="O29" s="34">
        <f t="shared" si="8"/>
        <v>0</v>
      </c>
      <c r="P29" s="36"/>
      <c r="Q29" s="36"/>
      <c r="R29" s="36"/>
      <c r="S29" s="36"/>
      <c r="T29" s="36"/>
      <c r="U29" s="36"/>
      <c r="V29" s="36"/>
      <c r="W29" s="54">
        <f t="shared" si="9"/>
        <v>0</v>
      </c>
      <c r="X29" s="54">
        <f t="shared" si="10"/>
        <v>0</v>
      </c>
      <c r="Y29" s="26"/>
      <c r="Z29" s="14"/>
    </row>
    <row r="30" spans="1:26" s="13" customFormat="1" ht="17.25" customHeight="1" thickBot="1" x14ac:dyDescent="0.35">
      <c r="A30"/>
      <c r="B30" s="40"/>
      <c r="C30" s="28"/>
      <c r="D30" s="28"/>
      <c r="E30" s="30"/>
      <c r="F30" s="30"/>
      <c r="G30" s="58"/>
      <c r="H30" s="35"/>
      <c r="I30" s="36"/>
      <c r="J30" s="36"/>
      <c r="K30" s="36"/>
      <c r="L30" s="36"/>
      <c r="M30" s="36"/>
      <c r="N30" s="37"/>
      <c r="O30" s="34">
        <f t="shared" si="8"/>
        <v>0</v>
      </c>
      <c r="P30" s="36"/>
      <c r="Q30" s="36"/>
      <c r="R30" s="36"/>
      <c r="S30" s="36"/>
      <c r="T30" s="36"/>
      <c r="U30" s="36"/>
      <c r="V30" s="36"/>
      <c r="W30" s="54">
        <f t="shared" si="9"/>
        <v>0</v>
      </c>
      <c r="X30" s="54">
        <f t="shared" si="10"/>
        <v>0</v>
      </c>
      <c r="Y30" s="26"/>
      <c r="Z30" s="14"/>
    </row>
    <row r="31" spans="1:26" s="13" customFormat="1" ht="17.25" customHeight="1" thickBot="1" x14ac:dyDescent="0.35">
      <c r="A31"/>
      <c r="B31" s="40"/>
      <c r="C31" s="28"/>
      <c r="D31" s="28"/>
      <c r="E31" s="30"/>
      <c r="F31" s="30"/>
      <c r="G31" s="58"/>
      <c r="H31" s="31"/>
      <c r="I31" s="32"/>
      <c r="J31" s="32"/>
      <c r="K31" s="32"/>
      <c r="L31" s="32"/>
      <c r="M31" s="32"/>
      <c r="N31" s="33"/>
      <c r="O31" s="34">
        <f t="shared" si="8"/>
        <v>0</v>
      </c>
      <c r="P31" s="32"/>
      <c r="Q31" s="32"/>
      <c r="R31" s="32"/>
      <c r="S31" s="32"/>
      <c r="T31" s="32"/>
      <c r="U31" s="32"/>
      <c r="V31" s="32"/>
      <c r="W31" s="54">
        <f t="shared" si="9"/>
        <v>0</v>
      </c>
      <c r="X31" s="54">
        <f t="shared" si="10"/>
        <v>0</v>
      </c>
      <c r="Y31" s="26"/>
      <c r="Z31" s="14"/>
    </row>
    <row r="32" spans="1:26" s="13" customFormat="1" ht="17.25" customHeight="1" thickBot="1" x14ac:dyDescent="0.35">
      <c r="A32"/>
      <c r="B32" s="41"/>
      <c r="C32" s="42"/>
      <c r="D32" s="42"/>
      <c r="E32" s="43"/>
      <c r="F32" s="43"/>
      <c r="G32" s="59"/>
      <c r="H32" s="44"/>
      <c r="I32" s="45"/>
      <c r="J32" s="45"/>
      <c r="K32" s="45"/>
      <c r="L32" s="45"/>
      <c r="M32" s="45"/>
      <c r="N32" s="46"/>
      <c r="O32" s="47">
        <f t="shared" si="8"/>
        <v>0</v>
      </c>
      <c r="P32" s="44"/>
      <c r="Q32" s="45"/>
      <c r="R32" s="45"/>
      <c r="S32" s="45"/>
      <c r="T32" s="45"/>
      <c r="U32" s="45"/>
      <c r="V32" s="46"/>
      <c r="W32" s="47">
        <f t="shared" si="9"/>
        <v>0</v>
      </c>
      <c r="X32" s="47">
        <f t="shared" si="10"/>
        <v>0</v>
      </c>
      <c r="Y32" s="60"/>
      <c r="Z32" s="14"/>
    </row>
    <row r="33" spans="1:42" s="13" customFormat="1" ht="23.25" customHeight="1" thickBot="1" x14ac:dyDescent="0.35">
      <c r="A33"/>
      <c r="B33" s="109" t="s">
        <v>6</v>
      </c>
      <c r="C33" s="109"/>
      <c r="D33" s="109"/>
      <c r="E33" s="109"/>
      <c r="F33" s="109"/>
      <c r="G33" s="110"/>
      <c r="H33" s="49">
        <f t="shared" ref="H33:N33" si="11">SUM(H26:H32)</f>
        <v>0</v>
      </c>
      <c r="I33" s="49">
        <f t="shared" si="11"/>
        <v>0</v>
      </c>
      <c r="J33" s="49">
        <f t="shared" si="11"/>
        <v>0</v>
      </c>
      <c r="K33" s="49">
        <f t="shared" si="11"/>
        <v>0</v>
      </c>
      <c r="L33" s="49">
        <f t="shared" si="11"/>
        <v>0</v>
      </c>
      <c r="M33" s="49">
        <f t="shared" si="11"/>
        <v>0</v>
      </c>
      <c r="N33" s="49">
        <f t="shared" si="11"/>
        <v>0</v>
      </c>
      <c r="O33" s="49">
        <f t="shared" ref="O33:V33" si="12">SUM(O26:O32)</f>
        <v>0</v>
      </c>
      <c r="P33" s="49">
        <f t="shared" si="12"/>
        <v>0</v>
      </c>
      <c r="Q33" s="49">
        <f t="shared" si="12"/>
        <v>0</v>
      </c>
      <c r="R33" s="49">
        <f t="shared" si="12"/>
        <v>0</v>
      </c>
      <c r="S33" s="49">
        <f t="shared" si="12"/>
        <v>0</v>
      </c>
      <c r="T33" s="49">
        <f t="shared" si="12"/>
        <v>0</v>
      </c>
      <c r="U33" s="49">
        <f t="shared" si="12"/>
        <v>0</v>
      </c>
      <c r="V33" s="49">
        <f t="shared" si="12"/>
        <v>0</v>
      </c>
      <c r="W33" s="49">
        <f>SUM(P33:V33)</f>
        <v>0</v>
      </c>
      <c r="X33" s="61">
        <f>SUM(X26:X32)</f>
        <v>0</v>
      </c>
      <c r="Y33" s="100" t="s">
        <v>25</v>
      </c>
      <c r="Z33" s="100" t="s">
        <v>26</v>
      </c>
    </row>
    <row r="34" spans="1:42" s="13" customFormat="1" ht="23.25" customHeight="1" thickBot="1" x14ac:dyDescent="0.35">
      <c r="A34"/>
      <c r="B34" s="111" t="s">
        <v>7</v>
      </c>
      <c r="C34" s="111"/>
      <c r="D34" s="111"/>
      <c r="E34" s="111"/>
      <c r="F34" s="111"/>
      <c r="G34" s="112"/>
      <c r="H34" s="62"/>
      <c r="I34" s="62"/>
      <c r="J34" s="62"/>
      <c r="K34" s="62"/>
      <c r="L34" s="62"/>
      <c r="M34" s="62"/>
      <c r="N34" s="62"/>
      <c r="O34" s="63">
        <f>IF(SUM(H34:N34)&lt;=O33,SUM(H34:N34),O33)</f>
        <v>0</v>
      </c>
      <c r="P34" s="62"/>
      <c r="Q34" s="62"/>
      <c r="R34" s="62"/>
      <c r="S34" s="62"/>
      <c r="T34" s="62"/>
      <c r="U34" s="62"/>
      <c r="V34" s="62"/>
      <c r="W34" s="50">
        <f>IF(SUM(P34:V34)&lt;=W33,SUM(P34:V34),W33)</f>
        <v>0</v>
      </c>
      <c r="X34" s="64">
        <f>IF(SUM(Q34:W34)&lt;=X33,SUM(Q34:W34),X33)</f>
        <v>0</v>
      </c>
      <c r="Y34" s="101"/>
      <c r="Z34" s="101"/>
    </row>
    <row r="35" spans="1:42" s="13" customFormat="1" ht="23.25" customHeight="1" thickBot="1" x14ac:dyDescent="0.35">
      <c r="A35"/>
      <c r="B35" s="111" t="s">
        <v>8</v>
      </c>
      <c r="C35" s="111"/>
      <c r="D35" s="111"/>
      <c r="E35" s="111"/>
      <c r="F35" s="111"/>
      <c r="G35" s="112"/>
      <c r="H35" s="49">
        <f>IF(H33&gt;=H34,H33-H34,H33)</f>
        <v>0</v>
      </c>
      <c r="I35" s="49">
        <f t="shared" ref="I35:V35" si="13">IF(I33&gt;=I34,I33-I34,I33)</f>
        <v>0</v>
      </c>
      <c r="J35" s="49">
        <f t="shared" si="13"/>
        <v>0</v>
      </c>
      <c r="K35" s="49">
        <f t="shared" si="13"/>
        <v>0</v>
      </c>
      <c r="L35" s="49">
        <f t="shared" si="13"/>
        <v>0</v>
      </c>
      <c r="M35" s="49">
        <f t="shared" si="13"/>
        <v>0</v>
      </c>
      <c r="N35" s="49">
        <f t="shared" si="13"/>
        <v>0</v>
      </c>
      <c r="O35" s="49">
        <f t="shared" si="13"/>
        <v>0</v>
      </c>
      <c r="P35" s="49">
        <f t="shared" si="13"/>
        <v>0</v>
      </c>
      <c r="Q35" s="49">
        <f t="shared" si="13"/>
        <v>0</v>
      </c>
      <c r="R35" s="49">
        <f t="shared" si="13"/>
        <v>0</v>
      </c>
      <c r="S35" s="49">
        <f t="shared" si="13"/>
        <v>0</v>
      </c>
      <c r="T35" s="49">
        <f t="shared" si="13"/>
        <v>0</v>
      </c>
      <c r="U35" s="49">
        <f t="shared" si="13"/>
        <v>0</v>
      </c>
      <c r="V35" s="49">
        <f t="shared" si="13"/>
        <v>0</v>
      </c>
      <c r="W35" s="49">
        <f>IF(W33&gt;=W34,W33-W34,W33)</f>
        <v>0</v>
      </c>
      <c r="X35" s="49">
        <f>IF(X33&gt;=X34,X33-X34,X33)</f>
        <v>0</v>
      </c>
      <c r="Y35" s="65">
        <f>$X$22+$X$33</f>
        <v>0</v>
      </c>
      <c r="Z35" s="65">
        <f>X22+X35</f>
        <v>0</v>
      </c>
      <c r="AA35" s="53"/>
      <c r="AB35" s="53"/>
      <c r="AC35" s="53"/>
      <c r="AD35" s="53"/>
      <c r="AE35" s="53"/>
      <c r="AF35" s="53"/>
      <c r="AG35" s="53"/>
      <c r="AH35" s="53"/>
      <c r="AI35" s="53"/>
      <c r="AJ35" s="53"/>
      <c r="AK35" s="53"/>
      <c r="AL35" s="53"/>
      <c r="AM35" s="53"/>
      <c r="AN35" s="53"/>
      <c r="AO35" s="53"/>
      <c r="AP35" s="52"/>
    </row>
    <row r="36" spans="1:42" s="15" customFormat="1" ht="30" customHeight="1" x14ac:dyDescent="0.3">
      <c r="A36"/>
      <c r="B36" s="103" t="s">
        <v>9</v>
      </c>
      <c r="C36" s="103"/>
      <c r="D36" s="103"/>
      <c r="E36" s="102"/>
      <c r="F36" s="102"/>
      <c r="G36" s="103" t="s">
        <v>18</v>
      </c>
      <c r="H36" s="103"/>
      <c r="I36" s="102"/>
      <c r="J36" s="102"/>
      <c r="K36" s="102"/>
      <c r="L36" s="102"/>
      <c r="M36" s="102"/>
      <c r="N36" s="102"/>
      <c r="O36" s="102"/>
      <c r="P36" s="103" t="s">
        <v>18</v>
      </c>
      <c r="Q36" s="104"/>
      <c r="R36" s="102"/>
      <c r="S36" s="102"/>
      <c r="T36" s="102"/>
      <c r="U36" s="102"/>
      <c r="V36" s="102"/>
      <c r="W36" s="102"/>
      <c r="X36" s="102"/>
      <c r="AB36" s="18"/>
    </row>
  </sheetData>
  <sheetProtection formatCells="0" formatColumns="0" formatRows="0" insertColumns="0" insertRows="0" insertHyperlinks="0" deleteColumns="0" deleteRows="0" sort="0" autoFilter="0" pivotTables="0"/>
  <mergeCells count="32">
    <mergeCell ref="I36:O36"/>
    <mergeCell ref="B23:D24"/>
    <mergeCell ref="E23:G24"/>
    <mergeCell ref="O24:O25"/>
    <mergeCell ref="G36:H36"/>
    <mergeCell ref="B33:G33"/>
    <mergeCell ref="B34:G34"/>
    <mergeCell ref="B35:G35"/>
    <mergeCell ref="B36:D36"/>
    <mergeCell ref="E36:F36"/>
    <mergeCell ref="Z33:Z34"/>
    <mergeCell ref="Y33:Y34"/>
    <mergeCell ref="R36:X36"/>
    <mergeCell ref="P36:Q36"/>
    <mergeCell ref="W24:W25"/>
    <mergeCell ref="X24:X25"/>
    <mergeCell ref="Y24:Y25"/>
    <mergeCell ref="K1:O3"/>
    <mergeCell ref="F4:J4"/>
    <mergeCell ref="Y1:Y4"/>
    <mergeCell ref="B22:G22"/>
    <mergeCell ref="B4:D4"/>
    <mergeCell ref="K4:O4"/>
    <mergeCell ref="P1:X4"/>
    <mergeCell ref="B5:D7"/>
    <mergeCell ref="E5:G7"/>
    <mergeCell ref="F1:J3"/>
    <mergeCell ref="B1:E3"/>
    <mergeCell ref="O6:O8"/>
    <mergeCell ref="W6:W8"/>
    <mergeCell ref="X6:X8"/>
    <mergeCell ref="Y6:Y8"/>
  </mergeCells>
  <phoneticPr fontId="1" type="noConversion"/>
  <dataValidations xWindow="487" yWindow="605" count="43">
    <dataValidation errorStyle="warning" operator="lessThanOrEqual" allowBlank="1" showInputMessage="1" showErrorMessage="1" sqref="H22:H23" xr:uid="{00000000-0002-0000-0000-000002000000}"/>
    <dataValidation allowBlank="1" showInputMessage="1" showErrorMessage="1" prompt="Buat Kartu Waktu Kerja Operator dalam buku kerja ini. Masukkan jam reguler dalam sel B9 hingga Y21 dan jam lembur dalam B26 hingga Y32 dalam lembar kerja ini. Total akan dihitung secara otomatis" sqref="A1" xr:uid="{00000000-0002-0000-0000-000003000000}"/>
    <dataValidation allowBlank="1" showInputMessage="1" showErrorMessage="1" prompt="Judul lembar kerja terletak di sel ini. Masukkan Nama Karyawan di sel K1 dan Nomor Karyawan di sel K4. Tanggal Rekap Gaji akan diperbarui secara otomatis di sel E4" sqref="B1:E3" xr:uid="{00000000-0002-0000-0000-000004000000}"/>
    <dataValidation allowBlank="1" showInputMessage="1" showErrorMessage="1" prompt="Tanggal Rekap Gaji diperbarui secara otomatis dalam sel di sebelah kanan" sqref="B4:D4" xr:uid="{00000000-0002-0000-0000-000005000000}"/>
    <dataValidation allowBlank="1" showInputMessage="1" showErrorMessage="1" prompt="Tanggal Rekap Gaji diperbarui secara otomatis dalam sel ini" sqref="E4" xr:uid="{00000000-0002-0000-0000-000006000000}"/>
    <dataValidation allowBlank="1" showInputMessage="1" showErrorMessage="1" prompt="Masukkan Nama Karyawan dalam sel di sebelah kanan" sqref="B36:D36 F1:J3" xr:uid="{00000000-0002-0000-0000-000007000000}"/>
    <dataValidation allowBlank="1" showInputMessage="1" showErrorMessage="1" prompt="Masukkan Nama Karyawan dalam sel ini" sqref="E36:F36 K1:O3" xr:uid="{00000000-0002-0000-0000-000008000000}"/>
    <dataValidation allowBlank="1" showInputMessage="1" showErrorMessage="1" prompt="Masukkan Nomor Karyawan dalam sel di sebelah kanan" sqref="F4:J4" xr:uid="{00000000-0002-0000-0000-000009000000}"/>
    <dataValidation allowBlank="1" showInputMessage="1" showErrorMessage="1" prompt="Masukkan Nomor Karyawan dalam sel ini" sqref="K4:O4" xr:uid="{00000000-0002-0000-0000-00000A000000}"/>
    <dataValidation type="list" errorStyle="warning" allowBlank="1" showInputMessage="1" showErrorMessage="1" error="Pilih Ya dalam sel ini jika otorisasi lembur diperlukan. Pilih BATAL, tekan ALT+PANAH BAWAH untuk opsi, lalu PANAH BAWAH dan ENTER untuk memilih" prompt="Pilih Ya dalam sel ini jika otorisasi lembur diperlukan" sqref="Y1:Y4" xr:uid="{058691BA-C295-41D7-A6B3-1B02293204D1}">
      <formula1>"Ya"</formula1>
    </dataValidation>
    <dataValidation allowBlank="1" showInputMessage="1" showErrorMessage="1" prompt="Masukkan detail untuk Jam Reguler dalam sel di bawah ini, sel B9 hingga Y21, dan Tanggal dalam sel H7. Total Jam Reguler otomatis dihitung dalam sel H22 hingga X22" sqref="B5:D7" xr:uid="{00000000-0002-0000-0000-00000C000000}"/>
    <dataValidation allowBlank="1" showInputMessage="1" showErrorMessage="1" prompt="Masukkan Tanggal dalam sel di sebelah kanan. Tanggal secara otomatis diperbarui di sel I7 hingga N7 dan sel P7 hingga V7 dan Hari Kerja di sel H8 hingga N8 dan P8 hingga V8" sqref="E5:G7" xr:uid="{00000000-0002-0000-0000-00000D000000}"/>
    <dataValidation allowBlank="1" showInputMessage="1" showErrorMessage="1" prompt="Masukkan Tugas dalam kolom di bawah judul ini" sqref="B8 B25" xr:uid="{00000000-0002-0000-0000-00000E000000}"/>
    <dataValidation allowBlank="1" showInputMessage="1" showErrorMessage="1" prompt="Masukkan Lokasi dalam kolom di bawah judul ini" sqref="C8 C25" xr:uid="{00000000-0002-0000-0000-00000F000000}"/>
    <dataValidation allowBlank="1" showInputMessage="1" showErrorMessage="1" prompt="Masukkan nomor Perintah Kerja dalam kolom di bawah judul ini" sqref="D8 D25" xr:uid="{00000000-0002-0000-0000-000010000000}"/>
    <dataValidation allowBlank="1" showInputMessage="1" showErrorMessage="1" prompt="Masukkan Deskripsi Pekerjaan dalam kolom di bawah judul ini" sqref="E8 E25" xr:uid="{00000000-0002-0000-0000-000011000000}"/>
    <dataValidation allowBlank="1" showInputMessage="1" showErrorMessage="1" prompt="Masukkan Jabatan dalam kolom di bawah judul ini" sqref="F8 F25" xr:uid="{00000000-0002-0000-0000-000012000000}"/>
    <dataValidation allowBlank="1" showInputMessage="1" showErrorMessage="1" prompt="Masukkan Nomor jabatan dalam kolom di bawah judul ini" sqref="G8 G25" xr:uid="{00000000-0002-0000-0000-000013000000}"/>
    <dataValidation allowBlank="1" showInputMessage="1" showErrorMessage="1" prompt="Hari kerja yang otomatis diperbarui. Masukkan angka antara 0 dan 24 dalam kolom di bawah judul ini untuk hari kerja" sqref="P8:V8 H8" xr:uid="{00000000-0002-0000-0000-000014000000}"/>
    <dataValidation allowBlank="1" showInputMessage="1" showErrorMessage="1" prompt="Hari kerja yang otomatis diperbarui. Masukkan angka antara 0 dan 24 dalam kolom di bawah judul ini untuk hari kerja " sqref="I8:N8" xr:uid="{00000000-0002-0000-0000-000015000000}"/>
    <dataValidation allowBlank="1" showInputMessage="1" showErrorMessage="1" prompt="Total Jam Reguler Minggu 1 dihitung secara otomatis dalam kolom di bawah judul ini" sqref="O6:O8" xr:uid="{00000000-0002-0000-0000-000016000000}"/>
    <dataValidation allowBlank="1" showInputMessage="1" showErrorMessage="1" prompt="Total Jam Reguler Minggu 2 dihitung secara otomatis dalam kolom di bawah judul ini" sqref="W6:W8" xr:uid="{00000000-0002-0000-0000-000017000000}"/>
    <dataValidation allowBlank="1" showInputMessage="1" showErrorMessage="1" prompt="Total Jam Reguler dihitung secara otomatis dalam kolom di bawah judul ini" sqref="X6:X8" xr:uid="{00000000-0002-0000-0000-000018000000}"/>
    <dataValidation allowBlank="1" showInputMessage="1" showErrorMessage="1" prompt="Masukkan Kode Pembayaran Terkait Gaji dalam kolom di bawah judul ini" sqref="Y6:Y8" xr:uid="{00000000-0002-0000-0000-000019000000}"/>
    <dataValidation allowBlank="1" showInputMessage="1" showErrorMessage="1" prompt="Total Jam Lembur dihitung secara otomatis dalam sel di sebelah kanan" sqref="B33:G33" xr:uid="{00000000-0002-0000-0000-00001A000000}"/>
    <dataValidation allowBlank="1" showInputMessage="1" showErrorMessage="1" prompt="Masukkan Nama Pengawas dalam sel ini" sqref="R36:X36 I36:O36" xr:uid="{00000000-0002-0000-0000-00001C000000}"/>
    <dataValidation allowBlank="1" showInputMessage="1" showErrorMessage="1" prompt="Masukkan Nama Pengawas dalam sel di sebelah kanan" sqref="P36:Q36 G36:H36" xr:uid="{00000000-0002-0000-0000-00001D000000}"/>
    <dataValidation allowBlank="1" showInputMessage="1" showErrorMessage="1" prompt="Total Jam Lembur Minggu 2 dihitung secara otomatis dalam kolom di bawah judul ini" sqref="W24:W25" xr:uid="{00000000-0002-0000-0000-00001F000000}"/>
    <dataValidation allowBlank="1" showInputMessage="1" showErrorMessage="1" prompt="Total Jam Kerja akan dihitung secara otomatis dalam sel di bawah ini" sqref="Y33:Y34" xr:uid="{00000000-0002-0000-0000-000021000000}"/>
    <dataValidation allowBlank="1" showInputMessage="1" showErrorMessage="1" prompt="Total Jam Kerja akan dihitung secara otomatis dalam sel ini" sqref="Y35" xr:uid="{00000000-0002-0000-0000-000022000000}"/>
    <dataValidation allowBlank="1" showInputMessage="1" showErrorMessage="1" prompt="Total Jam Dibayar akan dihitung secara otomatis dalam sel di bawah ini" sqref="Z33:Z35" xr:uid="{00000000-0002-0000-0000-000023000000}"/>
    <dataValidation allowBlank="1" showInputMessage="1" showErrorMessage="1" prompt="Enter Overtime work hours in cells B24 to Y32, and Overtime Compensation in cells H34 to N24 and P34 to V34" sqref="B25:E25" xr:uid="{00000000-0002-0000-0000-000025000000}"/>
    <dataValidation type="date" operator="greaterThan" allowBlank="1" showInputMessage="1" showErrorMessage="1" error="Please enter a valid date after 1/1/2000." prompt="Masukkan Tanggal dalam sel ini. Sisa Tanggal dalam sel di sebelah kanan dan Hari Kerja dalam sel di bawahnya diperbarui secara otomatis" sqref="H7" xr:uid="{00000000-0002-0000-0000-000027000000}">
      <formula1>36526</formula1>
    </dataValidation>
    <dataValidation allowBlank="1" showInputMessage="1" showErrorMessage="1" prompt="Masukkan Jam kerja lembur di sel B26 hingga Y32, dan Kompensasi Lembur di sel H34 hingga N24 dan P34 hingga V34" sqref="B23:D24" xr:uid="{00000000-0002-0000-0000-000028000000}"/>
    <dataValidation allowBlank="1" showInputMessage="1" showErrorMessage="1" prompt="Tanggal diperbarui secara otomatis di sel H24 hingga N24 dan sel P24 hingga V24 serta Hari Kerja di sel H25 hingga N25 dan P25 hingga V25" sqref="E23:G24" xr:uid="{00000000-0002-0000-0000-000029000000}"/>
    <dataValidation allowBlank="1" showInputMessage="1" showErrorMessage="1" prompt="Total Jam Reguler dihitung secara otomatis dalam sel di sebelah kanan" sqref="B22:G22" xr:uid="{00000000-0002-0000-0000-00002A000000}"/>
    <dataValidation allowBlank="1" showInputMessage="1" showErrorMessage="1" prompt="Masukkan Kode Lembur dalam kolom di bawah judul ini, dari sel Y26 hingga Y32. Total Jam Kerja otomatis dihitung dalam sel Y35 dan Total Jam Dibayar dalam Z35" sqref="Y24:Y25" xr:uid="{00000000-0002-0000-0000-00002B000000}"/>
    <dataValidation allowBlank="1" showInputMessage="1" showErrorMessage="1" prompt="Kompensasi Lembur dihitung secara otomatis dalam sel di sebelah kanan" sqref="B34:G34" xr:uid="{00000000-0002-0000-0000-00002C000000}"/>
    <dataValidation allowBlank="1" showInputMessage="1" showErrorMessage="1" prompt="Jam Lembur Dibayar dihitung otomatis dalam sel di sebelah kanan. Masukkan Nama Karyawan di sel E36, dan Nama Pengawas di sel I36 dan R36" sqref="B35:G35" xr:uid="{00000000-0002-0000-0000-00002D000000}"/>
    <dataValidation allowBlank="1" showInputMessage="1" showErrorMessage="1" prompt="Pilih Ya dalam sel di sebelah kanan, jika otorisasi lembur diperlukan" sqref="P1:X4" xr:uid="{399B917A-5016-45E1-9734-E29FE7A6896A}"/>
    <dataValidation type="decimal" allowBlank="1" showInputMessage="1" showErrorMessage="1" error="Masukkan angka yang valid antara 0 dan 24." sqref="H9:N21 P9:V21 H26:N32 P26:V32" xr:uid="{B174B396-5C8C-45CD-B242-ABE6347766EA}">
      <formula1>0</formula1>
      <formula2>24</formula2>
    </dataValidation>
    <dataValidation allowBlank="1" showInputMessage="1" showErrorMessage="1" prompt="Total Jam Lembur Minggu 1 dihitung secara otomatis dalam kolom di bawah judul ini" sqref="O24:O25" xr:uid="{E115D022-9636-4DD7-B326-D4DEDB7A910A}"/>
    <dataValidation allowBlank="1" showInputMessage="1" showErrorMessage="1" prompt="Total Jam Lembur dihitung secara otomatis dalam kolom di bawah judul ini" sqref="X24:X25" xr:uid="{64D80F5C-83E4-49E5-A0DB-F5FE479B5136}"/>
  </dataValidations>
  <printOptions horizontalCentered="1" verticalCentered="1"/>
  <pageMargins left="0.2" right="0" top="0" bottom="0" header="0" footer="0"/>
  <pageSetup paperSize="9" scale="66" orientation="landscape" horizontalDpi="300" verticalDpi="300" r:id="rId1"/>
  <headerFooter alignWithMargins="0"/>
  <ignoredErrors>
    <ignoredError sqref="W9:W21 O9:O21 H22 P22:V22 O26:O31 H35:N35 P35:V35 O32 O34:O35" emptyCellReference="1"/>
    <ignoredError sqref="H24" unlockedFormula="1"/>
    <ignoredError sqref="W33"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sheetPr>
  <dimension ref="B1:C8"/>
  <sheetViews>
    <sheetView workbookViewId="0"/>
  </sheetViews>
  <sheetFormatPr defaultColWidth="9.28515625" defaultRowHeight="16.5" x14ac:dyDescent="0.3"/>
  <cols>
    <col min="1" max="1" width="2.7109375" customWidth="1"/>
    <col min="2" max="3" width="14.28515625" customWidth="1"/>
  </cols>
  <sheetData>
    <row r="1" spans="2:3" ht="30.75" x14ac:dyDescent="0.3">
      <c r="B1" s="70" t="s">
        <v>27</v>
      </c>
      <c r="C1" s="70" t="s">
        <v>28</v>
      </c>
    </row>
    <row r="2" spans="2:3" x14ac:dyDescent="0.3">
      <c r="B2" s="71">
        <v>1</v>
      </c>
      <c r="C2" s="71" t="s">
        <v>29</v>
      </c>
    </row>
    <row r="3" spans="2:3" x14ac:dyDescent="0.3">
      <c r="B3" s="71">
        <v>2</v>
      </c>
      <c r="C3" s="71" t="s">
        <v>30</v>
      </c>
    </row>
    <row r="4" spans="2:3" x14ac:dyDescent="0.3">
      <c r="B4" s="71">
        <v>3</v>
      </c>
      <c r="C4" s="71" t="s">
        <v>31</v>
      </c>
    </row>
    <row r="5" spans="2:3" x14ac:dyDescent="0.3">
      <c r="B5" s="71">
        <v>4</v>
      </c>
      <c r="C5" s="71" t="s">
        <v>32</v>
      </c>
    </row>
    <row r="6" spans="2:3" x14ac:dyDescent="0.3">
      <c r="B6" s="71">
        <v>5</v>
      </c>
      <c r="C6" s="71" t="s">
        <v>33</v>
      </c>
    </row>
    <row r="7" spans="2:3" x14ac:dyDescent="0.3">
      <c r="B7" s="71">
        <v>6</v>
      </c>
      <c r="C7" s="71" t="s">
        <v>34</v>
      </c>
    </row>
    <row r="8" spans="2:3" x14ac:dyDescent="0.3">
      <c r="B8" s="71">
        <v>7</v>
      </c>
      <c r="C8" s="71" t="s">
        <v>35</v>
      </c>
    </row>
  </sheetData>
  <phoneticPr fontId="1" type="noConversion"/>
  <dataValidations count="3">
    <dataValidation allowBlank="1" showInputMessage="1" showErrorMessage="1" prompt="Sisipkan atau ubah Angka Hari Kerja dalam kolom di bawah judul ini" sqref="B1" xr:uid="{00000000-0002-0000-0100-000000000000}"/>
    <dataValidation allowBlank="1" showInputMessage="1" showErrorMessage="1" prompt="Sisipkan atau ubah Inisial Hari Kerja dalam kolom di bawah judul ini" sqref="C1" xr:uid="{00000000-0002-0000-0100-000001000000}"/>
    <dataValidation allowBlank="1" showInputMessage="1" showErrorMessage="1" prompt="Buat daftar Angka dan Inisial Hari Kerja dalam lembar kerja ini. Hari kerja diperbarui dalam Lembar Waktu Karyawan" sqref="A1" xr:uid="{00000000-0002-0000-0100-000002000000}"/>
  </dataValidation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27</vt:i4>
      </vt:variant>
    </vt:vector>
  </HeadingPairs>
  <TitlesOfParts>
    <vt:vector size="29" baseType="lpstr">
      <vt:lpstr>Tabel Waktu Karyawan</vt:lpstr>
      <vt:lpstr>Pencarian_Hari_Kerja</vt:lpstr>
      <vt:lpstr>_3_8</vt:lpstr>
      <vt:lpstr>AreaJudulBaris1..E4</vt:lpstr>
      <vt:lpstr>AreaJudulBaris2..X35.1</vt:lpstr>
      <vt:lpstr>AreaJudulBaris3..Y22</vt:lpstr>
      <vt:lpstr>AreaJudulBaris4..E36</vt:lpstr>
      <vt:lpstr>AreaJudulBaris5..I36</vt:lpstr>
      <vt:lpstr>AreaJudulBaris6..R36</vt:lpstr>
      <vt:lpstr>AreaJudulKolom1..G21.1</vt:lpstr>
      <vt:lpstr>AreaJudulKolom10..Y21.1</vt:lpstr>
      <vt:lpstr>AreaJudulKolom11..Z35.1</vt:lpstr>
      <vt:lpstr>AreaJudulKolom2..N21.1</vt:lpstr>
      <vt:lpstr>AreaJudulKolom3..O21.1</vt:lpstr>
      <vt:lpstr>AreaJudulKolom4..V21.1</vt:lpstr>
      <vt:lpstr>AreaJudulKolom5..Y21.1</vt:lpstr>
      <vt:lpstr>AreaJudulKolom6..G32.1</vt:lpstr>
      <vt:lpstr>AreaJudulKolom7..N32.1</vt:lpstr>
      <vt:lpstr>AreaJudulKolom8..O32.1</vt:lpstr>
      <vt:lpstr>AreaJudulKolom9..V32.1</vt:lpstr>
      <vt:lpstr>Ending_Date</vt:lpstr>
      <vt:lpstr>Hari_Pertama</vt:lpstr>
      <vt:lpstr>Minggu_1_OT</vt:lpstr>
      <vt:lpstr>Minggu_1_Reguler</vt:lpstr>
      <vt:lpstr>Minggu_2_OT</vt:lpstr>
      <vt:lpstr>Minggu_2_Reguler</vt:lpstr>
      <vt:lpstr>PEMBULATAN</vt:lpstr>
      <vt:lpstr>'Tabel Waktu Karyawan'!Print_Area</vt:lpstr>
      <vt:lpstr>Total_Semua_Jam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2018-11-02T10:50:35Z</dcterms:created>
  <dcterms:modified xsi:type="dcterms:W3CDTF">2018-11-02T10:50:35Z</dcterms:modified>
</cp:coreProperties>
</file>