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_Template\2018_016_WordTech_Accessible_Templates_WAC_B5\04_PreDTP_Done\id-ID\"/>
    </mc:Choice>
  </mc:AlternateContent>
  <bookViews>
    <workbookView xWindow="0" yWindow="0" windowWidth="28800" windowHeight="12000"/>
  </bookViews>
  <sheets>
    <sheet name="Laba dan Rugi" sheetId="1" r:id="rId1"/>
    <sheet name="Pendapatan" sheetId="3" r:id="rId2"/>
    <sheet name="Biaya Operasional" sheetId="2" r:id="rId3"/>
  </sheets>
  <definedNames>
    <definedName name="PendapatanBersih">'Laba dan Rugi'!$O$9</definedName>
    <definedName name="_xlnm.Print_Titles" localSheetId="2">'Biaya Operasional'!$3:$3</definedName>
    <definedName name="_xlnm.Print_Titles" localSheetId="0">'Laba dan Rugi'!$4:$4</definedName>
    <definedName name="_xlnm.Print_Titles" localSheetId="1">Pendapatan!$3:$3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E17" i="2"/>
  <c r="F17" i="2"/>
  <c r="G17" i="2"/>
  <c r="H17" i="2"/>
  <c r="I17" i="2"/>
  <c r="J17" i="2"/>
  <c r="K17" i="2"/>
  <c r="L17" i="2"/>
  <c r="M17" i="2"/>
  <c r="N17" i="2"/>
  <c r="C17" i="2"/>
  <c r="D10" i="3" l="1"/>
  <c r="E10" i="3"/>
  <c r="F10" i="3"/>
  <c r="G10" i="3"/>
  <c r="H10" i="3"/>
  <c r="I10" i="3"/>
  <c r="J10" i="3"/>
  <c r="K10" i="3"/>
  <c r="L10" i="3"/>
  <c r="M10" i="3"/>
  <c r="N10" i="3"/>
  <c r="C10" i="3"/>
  <c r="O5" i="1" l="1"/>
  <c r="D12" i="3" l="1"/>
  <c r="D5" i="1" s="1"/>
  <c r="F12" i="3"/>
  <c r="F5" i="1" s="1"/>
  <c r="H12" i="3"/>
  <c r="H5" i="1" s="1"/>
  <c r="J12" i="3"/>
  <c r="J5" i="1" s="1"/>
  <c r="L12" i="3"/>
  <c r="L5" i="1" s="1"/>
  <c r="N12" i="3"/>
  <c r="N5" i="1" s="1"/>
  <c r="O12" i="3"/>
  <c r="C12" i="3"/>
  <c r="C5" i="1" s="1"/>
  <c r="M12" i="3"/>
  <c r="M5" i="1" s="1"/>
  <c r="K12" i="3"/>
  <c r="K5" i="1" s="1"/>
  <c r="I12" i="3"/>
  <c r="I5" i="1" s="1"/>
  <c r="G12" i="3"/>
  <c r="G5" i="1" s="1"/>
  <c r="E12" i="3"/>
  <c r="E5" i="1" s="1"/>
  <c r="O11" i="3"/>
  <c r="C2" i="3"/>
  <c r="B1" i="3"/>
  <c r="C2" i="2"/>
  <c r="B1" i="2"/>
  <c r="O9" i="3" l="1"/>
  <c r="O8" i="3"/>
  <c r="O7" i="3"/>
  <c r="O6" i="3"/>
  <c r="O5" i="3"/>
  <c r="O4" i="3"/>
  <c r="O16" i="2"/>
  <c r="O15" i="2"/>
  <c r="O14" i="2"/>
  <c r="O13" i="2"/>
  <c r="O12" i="2"/>
  <c r="O11" i="2"/>
  <c r="O10" i="2"/>
  <c r="O9" i="2"/>
  <c r="O8" i="2"/>
  <c r="O7" i="2"/>
  <c r="O6" i="2"/>
  <c r="O5" i="2"/>
  <c r="O4" i="2"/>
  <c r="O17" i="2" s="1"/>
  <c r="O10" i="3" l="1"/>
  <c r="E7" i="1"/>
  <c r="I7" i="1"/>
  <c r="M7" i="1"/>
  <c r="M9" i="1" s="1"/>
  <c r="D7" i="1"/>
  <c r="D9" i="1" s="1"/>
  <c r="F7" i="1"/>
  <c r="H7" i="1"/>
  <c r="J7" i="1"/>
  <c r="L7" i="1"/>
  <c r="L9" i="1" s="1"/>
  <c r="N7" i="1"/>
  <c r="C7" i="1"/>
  <c r="G7" i="1"/>
  <c r="K7" i="1"/>
  <c r="O8" i="1"/>
  <c r="O6" i="1"/>
  <c r="N9" i="1" l="1"/>
  <c r="H9" i="1"/>
  <c r="F9" i="1"/>
  <c r="J9" i="1"/>
  <c r="I9" i="1"/>
  <c r="G9" i="1"/>
  <c r="E9" i="1"/>
  <c r="C9" i="1"/>
  <c r="K9" i="1"/>
  <c r="O7" i="1" l="1"/>
  <c r="O9" i="1" s="1"/>
  <c r="L2" i="1" s="1"/>
</calcChain>
</file>

<file path=xl/sharedStrings.xml><?xml version="1.0" encoding="utf-8"?>
<sst xmlns="http://schemas.openxmlformats.org/spreadsheetml/2006/main" count="76" uniqueCount="50">
  <si>
    <t>TAHUN</t>
  </si>
  <si>
    <t>Bagan garis yang memperlihatkan Laba Kotor dan Total Biaya Operasional berada dalam sel ini. Masukkan data dalam tabel di bawah ini.</t>
  </si>
  <si>
    <t>Pendapatan Dari Operasional</t>
  </si>
  <si>
    <t>Pendapatan Bunga (Biaya)</t>
  </si>
  <si>
    <t>Pendapatan Sebelum Pajak Penghasilan</t>
  </si>
  <si>
    <t>Beban Pajak Penghasilan</t>
  </si>
  <si>
    <t>Pendapatan Bersih</t>
  </si>
  <si>
    <t>LAPORAN LABA RUGI</t>
  </si>
  <si>
    <t>NAMA PERUSAHAAN</t>
  </si>
  <si>
    <t>JAN</t>
  </si>
  <si>
    <t>FEB</t>
  </si>
  <si>
    <t>MAR</t>
  </si>
  <si>
    <t>APR</t>
  </si>
  <si>
    <t>MEI</t>
  </si>
  <si>
    <t>JUN</t>
  </si>
  <si>
    <t>JUL</t>
  </si>
  <si>
    <t>AGT</t>
  </si>
  <si>
    <t>SEP</t>
  </si>
  <si>
    <t>PENDAPATAN BERSIH</t>
  </si>
  <si>
    <t>OKT</t>
  </si>
  <si>
    <t>NOV</t>
  </si>
  <si>
    <t>DES</t>
  </si>
  <si>
    <t>YTD</t>
  </si>
  <si>
    <t>Pendapatan</t>
  </si>
  <si>
    <t>Penjualan</t>
  </si>
  <si>
    <t>Retur Penjualan (Potongan)</t>
  </si>
  <si>
    <t>Diskon Penjualan (Potongan)</t>
  </si>
  <si>
    <t>Pendapatan Lain 1</t>
  </si>
  <si>
    <t>Pendapatan Lain 2</t>
  </si>
  <si>
    <t>Pendapatan Lain 3</t>
  </si>
  <si>
    <t>Penjualan Bersih</t>
  </si>
  <si>
    <t>Harga Pokok Penjualan</t>
  </si>
  <si>
    <t>Laba Kotor</t>
  </si>
  <si>
    <t>LAPORAN LABA RUGI - PENDAPATAN</t>
  </si>
  <si>
    <t>Biaya Operasional</t>
  </si>
  <si>
    <t>Gaji &amp; Upah</t>
  </si>
  <si>
    <t>Depresiasi</t>
  </si>
  <si>
    <t>Sewa</t>
  </si>
  <si>
    <t>Perlengkapan Kantor</t>
  </si>
  <si>
    <t>Utilitas</t>
  </si>
  <si>
    <t>Telepon</t>
  </si>
  <si>
    <t>Asuransi</t>
  </si>
  <si>
    <t>Perjalanan</t>
  </si>
  <si>
    <t>Pemeliharaan</t>
  </si>
  <si>
    <t>Iklan</t>
  </si>
  <si>
    <t>Lain-lain 1</t>
  </si>
  <si>
    <t>Lain-lain 2</t>
  </si>
  <si>
    <t>Lain-lain 3</t>
  </si>
  <si>
    <t>Total Biaya Operasional</t>
  </si>
  <si>
    <t>LAPORAN LABA RUGI - BIAYA OPERASIONAL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</si>
</sst>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_ ;_ * \-#,##0_ ;_ * &quot;-&quot;_ ;_ @_ "/>
    <numFmt numFmtId="165" formatCode="&quot;Rp&quot;#,##0"/>
    <numFmt numFmtId="166" formatCode="&quot;Rp&quot;#,##0;\-&quot;Rp&quot;#,##0"/>
    <numFmt numFmtId="168" formatCode="_-&quot;Rp&quot;* #,##0.00_-;\-&quot;Rp&quot;* #,##0.00_-;_-&quot;Rp&quot;* &quot;-&quot;??_-;_-@_-"/>
  </numFmts>
  <fonts count="15" x14ac:knownFonts="1">
    <font>
      <sz val="11"/>
      <color theme="2"/>
      <name val="Segoe UI"/>
      <family val="2"/>
      <scheme val="minor"/>
    </font>
    <font>
      <sz val="11"/>
      <color theme="1"/>
      <name val="Segoe UI"/>
      <family val="2"/>
      <scheme val="minor"/>
    </font>
    <font>
      <b/>
      <sz val="11"/>
      <color theme="0"/>
      <name val="Segoe UI"/>
      <family val="2"/>
      <scheme val="minor"/>
    </font>
    <font>
      <sz val="11"/>
      <color theme="0"/>
      <name val="Segoe UI"/>
      <family val="2"/>
      <scheme val="minor"/>
    </font>
    <font>
      <sz val="11"/>
      <color theme="2"/>
      <name val="Segoe UI"/>
      <family val="2"/>
      <scheme val="minor"/>
    </font>
    <font>
      <sz val="20"/>
      <color theme="0"/>
      <name val="Segoe UI"/>
      <family val="2"/>
      <scheme val="minor"/>
    </font>
    <font>
      <sz val="12"/>
      <color theme="0"/>
      <name val="Segoe UI"/>
      <family val="2"/>
      <scheme val="minor"/>
    </font>
    <font>
      <sz val="48"/>
      <color theme="3"/>
      <name val="Segoe UI"/>
      <family val="2"/>
      <scheme val="minor"/>
    </font>
    <font>
      <sz val="48"/>
      <color theme="0"/>
      <name val="Cambria"/>
      <family val="2"/>
      <scheme val="major"/>
    </font>
    <font>
      <sz val="11"/>
      <color theme="2" tint="-0.749961851863155"/>
      <name val="Segoe UI"/>
      <family val="2"/>
      <scheme val="minor"/>
    </font>
    <font>
      <b/>
      <sz val="11"/>
      <color theme="3"/>
      <name val="Segoe UI"/>
      <family val="2"/>
      <scheme val="minor"/>
    </font>
    <font>
      <b/>
      <sz val="11"/>
      <color theme="3"/>
      <name val="Cambria"/>
      <family val="1"/>
      <scheme val="major"/>
    </font>
    <font>
      <sz val="11"/>
      <color theme="3"/>
      <name val="Segoe UI"/>
      <family val="2"/>
      <scheme val="minor"/>
    </font>
    <font>
      <sz val="11"/>
      <color theme="1" tint="0.34998626667073579"/>
      <name val="Segoe UI"/>
      <family val="2"/>
      <scheme val="minor"/>
    </font>
    <font>
      <sz val="11"/>
      <name val="Segoe UI"/>
      <family val="2"/>
      <scheme val="minor"/>
    </font>
  </fonts>
  <fills count="7">
    <fill>
      <patternFill patternType="none"/>
    </fill>
    <fill>
      <patternFill patternType="gray125"/>
    </fill>
    <fill>
      <patternFill patternType="solid">
        <fgColor theme="3"/>
        <bgColor indexed="64"/>
      </patternFill>
    </fill>
    <fill>
      <patternFill patternType="solid">
        <fgColor theme="5"/>
        <bgColor theme="4" tint="0.79998168889431442"/>
      </patternFill>
    </fill>
    <fill>
      <patternFill patternType="solid">
        <fgColor theme="4"/>
        <bgColor indexed="64"/>
      </patternFill>
    </fill>
    <fill>
      <patternFill patternType="solid">
        <fgColor rgb="FFFFFFCC"/>
      </patternFill>
    </fill>
    <fill>
      <patternFill patternType="solid">
        <fgColor theme="3"/>
        <bgColor theme="3"/>
      </patternFill>
    </fill>
  </fills>
  <borders count="3">
    <border>
      <left/>
      <right/>
      <top/>
      <bottom/>
      <diagonal/>
    </border>
    <border>
      <left/>
      <right/>
      <top/>
      <bottom style="medium">
        <color theme="5"/>
      </bottom>
      <diagonal/>
    </border>
    <border>
      <left style="thin">
        <color rgb="FFB2B2B2"/>
      </left>
      <right style="thin">
        <color rgb="FFB2B2B2"/>
      </right>
      <top style="thin">
        <color rgb="FFB2B2B2"/>
      </top>
      <bottom style="thin">
        <color rgb="FFB2B2B2"/>
      </bottom>
      <diagonal/>
    </border>
  </borders>
  <cellStyleXfs count="11">
    <xf numFmtId="0" fontId="0" fillId="2" borderId="0">
      <alignment vertical="center" wrapText="1"/>
    </xf>
    <xf numFmtId="168" fontId="1" fillId="0" borderId="0" applyFill="0" applyBorder="0" applyAlignment="0" applyProtection="0"/>
    <xf numFmtId="0" fontId="8" fillId="2" borderId="0" applyNumberFormat="0" applyBorder="0" applyAlignment="0" applyProtection="0"/>
    <xf numFmtId="0" fontId="5" fillId="2" borderId="0" applyNumberFormat="0" applyAlignment="0" applyProtection="0"/>
    <xf numFmtId="0" fontId="4" fillId="2" borderId="0" applyNumberFormat="0" applyAlignment="0" applyProtection="0"/>
    <xf numFmtId="0" fontId="2" fillId="2" borderId="0" applyNumberFormat="0" applyBorder="0" applyAlignment="0" applyProtection="0"/>
    <xf numFmtId="0" fontId="6" fillId="2" borderId="0" applyNumberFormat="0" applyBorder="0" applyAlignment="0" applyProtection="0"/>
    <xf numFmtId="164" fontId="14" fillId="0" borderId="0" applyFill="0" applyBorder="0" applyAlignment="0" applyProtection="0"/>
    <xf numFmtId="166" fontId="14" fillId="0" borderId="0" applyFont="0" applyFill="0" applyBorder="0" applyAlignment="0" applyProtection="0"/>
    <xf numFmtId="9" fontId="4" fillId="0" borderId="0" applyFill="0" applyBorder="0" applyAlignment="0" applyProtection="0"/>
    <xf numFmtId="0" fontId="9" fillId="5" borderId="2" applyNumberFormat="0" applyAlignment="0" applyProtection="0"/>
  </cellStyleXfs>
  <cellXfs count="41">
    <xf numFmtId="0" fontId="0" fillId="2" borderId="0" xfId="0">
      <alignment vertical="center" wrapText="1"/>
    </xf>
    <xf numFmtId="0" fontId="3" fillId="2" borderId="0" xfId="0" applyFont="1" applyFill="1">
      <alignment vertical="center" wrapText="1"/>
    </xf>
    <xf numFmtId="0" fontId="3" fillId="2" borderId="0" xfId="0" applyFont="1" applyFill="1" applyBorder="1" applyAlignment="1">
      <alignment horizontal="left" vertical="center" indent="1"/>
    </xf>
    <xf numFmtId="0" fontId="10" fillId="3" borderId="0" xfId="0" applyFont="1" applyFill="1" applyBorder="1" applyAlignment="1">
      <alignment horizontal="left" vertical="center" indent="1"/>
    </xf>
    <xf numFmtId="0" fontId="3" fillId="2" borderId="0" xfId="0" applyFont="1" applyFill="1" applyAlignment="1">
      <alignment wrapText="1"/>
    </xf>
    <xf numFmtId="0" fontId="2" fillId="2" borderId="0" xfId="0" applyFont="1" applyFill="1" applyBorder="1" applyAlignment="1">
      <alignment horizontal="left" vertical="center" indent="1"/>
    </xf>
    <xf numFmtId="0" fontId="10" fillId="4" borderId="0" xfId="0" applyFont="1" applyFill="1" applyBorder="1" applyAlignment="1">
      <alignment horizontal="left" vertical="center" indent="1"/>
    </xf>
    <xf numFmtId="0" fontId="0" fillId="2" borderId="0" xfId="0" applyFont="1">
      <alignment vertical="center" wrapText="1"/>
    </xf>
    <xf numFmtId="0" fontId="0" fillId="2" borderId="0" xfId="0" applyFont="1" applyFill="1" applyBorder="1" applyAlignment="1">
      <alignment horizontal="left" vertical="center" indent="1"/>
    </xf>
    <xf numFmtId="0" fontId="3" fillId="6" borderId="0" xfId="0" applyFont="1" applyFill="1" applyBorder="1">
      <alignment vertical="center" wrapText="1"/>
    </xf>
    <xf numFmtId="0" fontId="0" fillId="2" borderId="0" xfId="0" applyFont="1" applyFill="1" applyBorder="1">
      <alignment vertical="center" wrapText="1"/>
    </xf>
    <xf numFmtId="0" fontId="13" fillId="2" borderId="0" xfId="0" applyFont="1" applyFill="1" applyAlignment="1">
      <alignment horizontal="center" wrapText="1"/>
    </xf>
    <xf numFmtId="0" fontId="0" fillId="2" borderId="0" xfId="0" applyAlignment="1">
      <alignment wrapText="1"/>
    </xf>
    <xf numFmtId="0" fontId="0" fillId="2" borderId="0" xfId="0" applyFont="1" applyFill="1" applyBorder="1" applyAlignment="1">
      <alignment wrapText="1"/>
    </xf>
    <xf numFmtId="0" fontId="0" fillId="2" borderId="0" xfId="0" applyFont="1" applyFill="1" applyBorder="1" applyAlignment="1">
      <alignment horizontal="right" wrapText="1"/>
    </xf>
    <xf numFmtId="0" fontId="0" fillId="2" borderId="0" xfId="0" applyAlignment="1">
      <alignment horizontal="right" wrapText="1"/>
    </xf>
    <xf numFmtId="0" fontId="2" fillId="6" borderId="1" xfId="0" applyFont="1" applyFill="1" applyBorder="1" applyAlignment="1">
      <alignment wrapText="1"/>
    </xf>
    <xf numFmtId="0" fontId="3" fillId="2" borderId="0" xfId="0" applyNumberFormat="1" applyFont="1" applyFill="1">
      <alignment vertical="center" wrapText="1"/>
    </xf>
    <xf numFmtId="166" fontId="2" fillId="2" borderId="0" xfId="8" applyNumberFormat="1" applyFont="1" applyFill="1" applyAlignment="1">
      <alignment vertical="center" wrapText="1"/>
    </xf>
    <xf numFmtId="166" fontId="3" fillId="2" borderId="0" xfId="8" applyNumberFormat="1" applyFont="1" applyFill="1" applyBorder="1" applyAlignment="1">
      <alignment vertical="center"/>
    </xf>
    <xf numFmtId="166" fontId="3" fillId="2" borderId="0" xfId="8" applyNumberFormat="1" applyFont="1" applyFill="1" applyBorder="1" applyAlignment="1">
      <alignment horizontal="right" vertical="center" indent="1"/>
    </xf>
    <xf numFmtId="166" fontId="2" fillId="2" borderId="0" xfId="8" applyNumberFormat="1" applyFont="1" applyFill="1" applyBorder="1" applyAlignment="1">
      <alignment vertical="center"/>
    </xf>
    <xf numFmtId="166" fontId="2" fillId="2" borderId="0" xfId="8" applyNumberFormat="1" applyFont="1" applyFill="1" applyBorder="1" applyAlignment="1">
      <alignment horizontal="right" vertical="center" indent="1"/>
    </xf>
    <xf numFmtId="166" fontId="11" fillId="4" borderId="0" xfId="8" applyNumberFormat="1" applyFont="1" applyFill="1" applyBorder="1" applyAlignment="1">
      <alignment vertical="center"/>
    </xf>
    <xf numFmtId="166" fontId="11" fillId="4" borderId="0" xfId="8" applyNumberFormat="1" applyFont="1" applyFill="1" applyBorder="1" applyAlignment="1">
      <alignment horizontal="right" vertical="center" indent="1"/>
    </xf>
    <xf numFmtId="166" fontId="0" fillId="2" borderId="0" xfId="8" applyNumberFormat="1" applyFont="1" applyFill="1" applyBorder="1" applyAlignment="1">
      <alignment vertical="center" wrapText="1"/>
    </xf>
    <xf numFmtId="166" fontId="0" fillId="6" borderId="0" xfId="0" applyNumberFormat="1" applyFont="1" applyFill="1" applyBorder="1" applyAlignment="1">
      <alignment vertical="center" wrapText="1"/>
    </xf>
    <xf numFmtId="166" fontId="0" fillId="2" borderId="0" xfId="0" applyNumberFormat="1" applyFont="1" applyFill="1" applyBorder="1" applyAlignment="1">
      <alignment vertical="center" wrapText="1"/>
    </xf>
    <xf numFmtId="166" fontId="0" fillId="6" borderId="0" xfId="8" applyNumberFormat="1" applyFont="1" applyFill="1" applyBorder="1" applyAlignment="1">
      <alignment vertical="center" wrapText="1"/>
    </xf>
    <xf numFmtId="166" fontId="11" fillId="3" borderId="0" xfId="1" applyNumberFormat="1" applyFont="1" applyFill="1" applyBorder="1" applyAlignment="1">
      <alignment vertical="center"/>
    </xf>
    <xf numFmtId="166" fontId="0" fillId="2" borderId="0" xfId="8" applyNumberFormat="1" applyFont="1" applyFill="1" applyBorder="1" applyAlignment="1">
      <alignment vertical="center"/>
    </xf>
    <xf numFmtId="166" fontId="0" fillId="2" borderId="0" xfId="8" applyNumberFormat="1" applyFont="1" applyFill="1" applyBorder="1" applyAlignment="1">
      <alignment horizontal="right" vertical="center" indent="1"/>
    </xf>
    <xf numFmtId="166" fontId="0" fillId="2" borderId="0" xfId="0" applyNumberFormat="1" applyFont="1" applyFill="1" applyBorder="1" applyAlignment="1">
      <alignment vertical="center"/>
    </xf>
    <xf numFmtId="166" fontId="12" fillId="2" borderId="0" xfId="0" applyNumberFormat="1" applyFont="1" applyFill="1" applyAlignment="1">
      <alignment vertical="center" wrapText="1"/>
    </xf>
    <xf numFmtId="0" fontId="2" fillId="6" borderId="1" xfId="0" applyFont="1" applyFill="1" applyBorder="1" applyAlignment="1">
      <alignment horizontal="right"/>
    </xf>
    <xf numFmtId="0" fontId="13" fillId="2" borderId="0" xfId="0" applyFont="1" applyFill="1" applyAlignment="1">
      <alignment horizontal="left" vertical="center" wrapText="1" indent="26"/>
    </xf>
    <xf numFmtId="0" fontId="5" fillId="2" borderId="0" xfId="3" applyAlignment="1">
      <alignment vertical="top"/>
    </xf>
    <xf numFmtId="0" fontId="12" fillId="4" borderId="0" xfId="0" applyFont="1" applyFill="1" applyBorder="1" applyAlignment="1">
      <alignment horizontal="right" indent="1"/>
    </xf>
    <xf numFmtId="165" fontId="7" fillId="4" borderId="0" xfId="0" applyNumberFormat="1" applyFont="1" applyFill="1" applyBorder="1" applyAlignment="1">
      <alignment horizontal="right" vertical="center" indent="1"/>
    </xf>
    <xf numFmtId="0" fontId="8" fillId="2" borderId="0" xfId="2" applyAlignment="1">
      <alignment horizontal="left" vertical="center"/>
    </xf>
    <xf numFmtId="0" fontId="6" fillId="2" borderId="0" xfId="6" applyBorder="1" applyAlignment="1">
      <alignment horizontal="left"/>
    </xf>
  </cellXfs>
  <cellStyles count="11">
    <cellStyle name="Catatan" xfId="10" builtinId="10" customBuiltin="1"/>
    <cellStyle name="Judul" xfId="2" builtinId="15" customBuiltin="1"/>
    <cellStyle name="Judul 1" xfId="3" builtinId="16" customBuiltin="1"/>
    <cellStyle name="Judul 2" xfId="4" builtinId="17" customBuiltin="1"/>
    <cellStyle name="Judul 3" xfId="5" builtinId="18" customBuiltin="1"/>
    <cellStyle name="Judul 4" xfId="6" builtinId="19" customBuiltin="1"/>
    <cellStyle name="Koma [0]" xfId="7" builtinId="6" customBuiltin="1"/>
    <cellStyle name="Mata Uang" xfId="1" builtinId="4" customBuiltin="1"/>
    <cellStyle name="Mata Uang [0]" xfId="8" builtinId="7" customBuiltin="1"/>
    <cellStyle name="Normal" xfId="0" builtinId="0" customBuiltin="1"/>
    <cellStyle name="Persen" xfId="9" builtinId="5" customBuiltin="1"/>
  </cellStyles>
  <dxfs count="72">
    <dxf>
      <font>
        <b val="0"/>
        <i val="0"/>
        <strike val="0"/>
        <condense val="0"/>
        <extend val="0"/>
        <outline val="0"/>
        <shadow val="0"/>
        <u val="none"/>
        <vertAlign val="baseline"/>
        <sz val="11"/>
        <color theme="3"/>
        <name val="Segoe UI"/>
        <family val="2"/>
        <scheme val="minor"/>
      </font>
      <numFmt numFmtId="9" formatCode="&quot;Rp&quot;#,##0_);\(&quot;Rp&quot;#,##0\)"/>
      <fill>
        <patternFill patternType="solid">
          <fgColor indexed="64"/>
          <bgColor theme="3"/>
        </patternFill>
      </fill>
      <alignment horizontal="general" vertical="center" textRotation="0" wrapText="1" indent="0" justifyLastLine="0" shrinkToFit="0" readingOrder="0"/>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0"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167" formatCode="&quot;$&quot;#,##0_);\(&quot;$&quot;#,##0\)"/>
      <fill>
        <patternFill patternType="solid">
          <fgColor indexed="64"/>
          <bgColor theme="3"/>
        </patternFill>
      </fill>
      <alignment horizontal="general" vertical="center" textRotation="0" wrapText="0" indent="0" justifyLastLine="0" shrinkToFit="0" readingOrder="0"/>
    </dxf>
    <dxf>
      <alignment vertical="bottom"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indexed="64"/>
          <bgColor theme="3"/>
        </patternFill>
      </fill>
      <alignment horizontal="general" vertical="center" textRotation="0" wrapText="1" indent="0" justifyLastLine="0" shrinkToFit="0" readingOrder="0"/>
      <border diagonalUp="0" diagonalDown="0" outline="0">
        <left/>
        <right/>
        <top/>
        <bottom/>
      </border>
    </dxf>
    <dxf>
      <numFmt numFmtId="166" formatCode="&quot;Rp&quot;#,##0;\-&quot;Rp&quot;#,##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2"/>
        <name val="Segoe UI"/>
        <scheme val="minor"/>
      </font>
      <numFmt numFmtId="166" formatCode="&quot;Rp&quot;#,##0;\-&quot;Rp&quot;#,##0"/>
      <fill>
        <patternFill patternType="solid">
          <fgColor indexed="64"/>
          <bgColor theme="3"/>
        </patternFill>
      </fill>
      <alignment horizontal="general" vertical="center" textRotation="0" wrapText="1" indent="0" justifyLastLine="0" shrinkToFit="0" readingOrder="0"/>
    </dxf>
    <dxf>
      <font>
        <b val="0"/>
        <i val="0"/>
        <strike val="0"/>
        <condense val="0"/>
        <extend val="0"/>
        <outline val="0"/>
        <shadow val="0"/>
        <u val="none"/>
        <vertAlign val="baseline"/>
        <sz val="11"/>
        <color theme="2"/>
        <name val="Segoe UI"/>
        <family val="2"/>
        <scheme val="minor"/>
      </font>
      <fill>
        <patternFill patternType="solid">
          <fgColor indexed="64"/>
          <bgColor theme="3"/>
        </patternFill>
      </fill>
      <border diagonalUp="0" diagonalDown="0" outline="0">
        <left/>
        <right/>
        <top/>
        <bottom/>
      </border>
    </dxf>
    <dxf>
      <font>
        <b val="0"/>
        <i val="0"/>
        <strike val="0"/>
        <condense val="0"/>
        <extend val="0"/>
        <outline val="0"/>
        <shadow val="0"/>
        <u val="none"/>
        <vertAlign val="baseline"/>
        <sz val="11"/>
        <color theme="2"/>
        <name val="Segoe UI"/>
        <family val="2"/>
        <scheme val="minor"/>
      </font>
      <numFmt numFmtId="9" formatCode="&quot;Rp&quot;#,##0_);\(&quot;Rp&quot;#,##0\)"/>
      <fill>
        <patternFill patternType="solid">
          <fgColor theme="3"/>
          <bgColor theme="3"/>
        </patternFill>
      </fill>
      <alignment horizontal="general" vertical="center" textRotation="0" wrapText="1" indent="0" justifyLastLine="0" shrinkToFit="0" readingOrder="0"/>
    </dxf>
    <dxf>
      <alignment vertical="bottom" textRotation="0" wrapText="1" indent="0" justifyLastLine="0" shrinkToFit="0" readingOrder="0"/>
    </dxf>
    <dxf>
      <border>
        <left style="thin">
          <color theme="1"/>
        </left>
      </border>
    </dxf>
    <dxf>
      <border>
        <left style="thin">
          <color theme="1"/>
        </left>
      </border>
    </dxf>
    <dxf>
      <font>
        <b/>
        <color theme="1"/>
      </font>
    </dxf>
    <dxf>
      <font>
        <b/>
        <color theme="1"/>
      </font>
    </dxf>
    <dxf>
      <font>
        <b/>
        <i val="0"/>
        <color theme="0"/>
      </font>
    </dxf>
    <dxf>
      <font>
        <b/>
        <i val="0"/>
        <color theme="0"/>
      </font>
      <border>
        <bottom style="medium">
          <color theme="5"/>
        </bottom>
      </border>
    </dxf>
    <dxf>
      <font>
        <color theme="0"/>
      </font>
      <fill>
        <patternFill>
          <bgColor theme="3"/>
        </patternFill>
      </fill>
      <border>
        <left/>
        <right/>
        <top/>
        <bottom/>
      </border>
    </dxf>
    <dxf>
      <border>
        <left style="thin">
          <color theme="1"/>
        </left>
      </border>
    </dxf>
    <dxf>
      <border>
        <left style="thin">
          <color theme="1"/>
        </left>
      </border>
    </dxf>
    <dxf>
      <font>
        <b/>
        <color theme="1"/>
      </font>
    </dxf>
    <dxf>
      <font>
        <b/>
        <color theme="1"/>
      </font>
    </dxf>
    <dxf>
      <font>
        <b/>
        <i val="0"/>
        <color theme="3"/>
      </font>
      <fill>
        <patternFill>
          <bgColor theme="0"/>
        </patternFill>
      </fill>
    </dxf>
    <dxf>
      <font>
        <b/>
        <i val="0"/>
        <color theme="0"/>
      </font>
      <border>
        <bottom style="medium">
          <color theme="5"/>
        </bottom>
      </border>
    </dxf>
    <dxf>
      <font>
        <color theme="0"/>
      </font>
      <fill>
        <patternFill>
          <bgColor theme="3"/>
        </patternFill>
      </fill>
      <border>
        <left/>
        <right/>
        <top/>
        <bottom/>
      </border>
    </dxf>
  </dxfs>
  <tableStyles count="2" defaultTableStyle="Laba dan Rugi" defaultPivotStyle="PivotStyleLight16">
    <tableStyle name="Biaya" pivot="0" count="7">
      <tableStyleElement type="wholeTable" dxfId="71"/>
      <tableStyleElement type="headerRow" dxfId="70"/>
      <tableStyleElement type="totalRow" dxfId="69"/>
      <tableStyleElement type="firstColumn" dxfId="68"/>
      <tableStyleElement type="lastColumn" dxfId="67"/>
      <tableStyleElement type="firstColumnStripe" dxfId="66"/>
      <tableStyleElement type="secondColumnStripe" dxfId="65"/>
    </tableStyle>
    <tableStyle name="Laba dan Rugi" pivot="0" count="7">
      <tableStyleElement type="wholeTable" dxfId="64"/>
      <tableStyleElement type="headerRow" dxfId="63"/>
      <tableStyleElement type="totalRow" dxfId="62"/>
      <tableStyleElement type="firstColumn" dxfId="61"/>
      <tableStyleElement type="lastColumn" dxfId="60"/>
      <tableStyleElement type="firstColumnStripe" dxfId="59"/>
      <tableStyleElement type="secondColumnStripe" dxfId="5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253588492461902E-2"/>
          <c:y val="9.9308419780860732E-2"/>
          <c:w val="0.86286252580352119"/>
          <c:h val="0.7484731075282256"/>
        </c:manualLayout>
      </c:layout>
      <c:lineChart>
        <c:grouping val="standard"/>
        <c:varyColors val="0"/>
        <c:ser>
          <c:idx val="0"/>
          <c:order val="0"/>
          <c:tx>
            <c:strRef>
              <c:f>Pendapatan!$B$12</c:f>
              <c:strCache>
                <c:ptCount val="1"/>
                <c:pt idx="0">
                  <c:v>Laba Kotor</c:v>
                </c:pt>
              </c:strCache>
            </c:strRef>
          </c:tx>
          <c:spPr>
            <a:ln w="28575" cap="rnd">
              <a:solidFill>
                <a:schemeClr val="accent1"/>
              </a:solidFill>
              <a:round/>
            </a:ln>
            <a:effectLst/>
          </c:spPr>
          <c:marker>
            <c:symbol val="circle"/>
            <c:size val="5"/>
            <c:spPr>
              <a:solidFill>
                <a:schemeClr val="bg2"/>
              </a:solidFill>
              <a:ln w="57150">
                <a:solidFill>
                  <a:schemeClr val="bg2"/>
                </a:solidFill>
              </a:ln>
              <a:effectLst/>
            </c:spPr>
          </c:marker>
          <c:val>
            <c:numRef>
              <c:f>Pendapatan!$C$12:$N$12</c:f>
              <c:numCache>
                <c:formatCode>"Rp"#,##0;\-"Rp"#,##0</c:formatCode>
                <c:ptCount val="12"/>
                <c:pt idx="0">
                  <c:v>25000</c:v>
                </c:pt>
                <c:pt idx="1">
                  <c:v>36348</c:v>
                </c:pt>
                <c:pt idx="2">
                  <c:v>27562</c:v>
                </c:pt>
                <c:pt idx="3">
                  <c:v>-5059.5</c:v>
                </c:pt>
                <c:pt idx="4">
                  <c:v>30153.179999999997</c:v>
                </c:pt>
                <c:pt idx="5">
                  <c:v>32964.449999999997</c:v>
                </c:pt>
                <c:pt idx="6">
                  <c:v>33502.869999999995</c:v>
                </c:pt>
                <c:pt idx="7">
                  <c:v>41646</c:v>
                </c:pt>
                <c:pt idx="8">
                  <c:v>0</c:v>
                </c:pt>
                <c:pt idx="9">
                  <c:v>0</c:v>
                </c:pt>
                <c:pt idx="10">
                  <c:v>0</c:v>
                </c:pt>
                <c:pt idx="11">
                  <c:v>0</c:v>
                </c:pt>
              </c:numCache>
            </c:numRef>
          </c:val>
          <c:smooth val="0"/>
          <c:extLst>
            <c:ext xmlns:c16="http://schemas.microsoft.com/office/drawing/2014/chart" uri="{C3380CC4-5D6E-409C-BE32-E72D297353CC}">
              <c16:uniqueId val="{00000002-6309-4112-8C5D-0AF7BF63DCED}"/>
            </c:ext>
          </c:extLst>
        </c:ser>
        <c:ser>
          <c:idx val="1"/>
          <c:order val="1"/>
          <c:tx>
            <c:strRef>
              <c:f>'Biaya Operasional'!$B$17</c:f>
              <c:strCache>
                <c:ptCount val="1"/>
                <c:pt idx="0">
                  <c:v>Total Biaya Operasional</c:v>
                </c:pt>
              </c:strCache>
            </c:strRef>
          </c:tx>
          <c:spPr>
            <a:ln w="28575" cap="rnd">
              <a:solidFill>
                <a:schemeClr val="accent2"/>
              </a:solidFill>
              <a:round/>
            </a:ln>
            <a:effectLst/>
          </c:spPr>
          <c:marker>
            <c:symbol val="circle"/>
            <c:size val="5"/>
            <c:spPr>
              <a:solidFill>
                <a:schemeClr val="bg2"/>
              </a:solidFill>
              <a:ln w="57150">
                <a:solidFill>
                  <a:schemeClr val="bg2"/>
                </a:solidFill>
              </a:ln>
              <a:effectLst/>
            </c:spPr>
          </c:marker>
          <c:val>
            <c:numRef>
              <c:f>'Biaya Operasional'!$C$17:$N$17</c:f>
              <c:numCache>
                <c:formatCode>"Rp"#,##0;\-"Rp"#,##0</c:formatCode>
                <c:ptCount val="12"/>
                <c:pt idx="0">
                  <c:v>10841</c:v>
                </c:pt>
                <c:pt idx="1">
                  <c:v>11367.25</c:v>
                </c:pt>
                <c:pt idx="2">
                  <c:v>11919.82</c:v>
                </c:pt>
                <c:pt idx="3">
                  <c:v>12500.010000000002</c:v>
                </c:pt>
                <c:pt idx="4">
                  <c:v>13109.21</c:v>
                </c:pt>
                <c:pt idx="5">
                  <c:v>13748.859999999999</c:v>
                </c:pt>
                <c:pt idx="6">
                  <c:v>14420.509999999998</c:v>
                </c:pt>
                <c:pt idx="7">
                  <c:v>0</c:v>
                </c:pt>
                <c:pt idx="8">
                  <c:v>0</c:v>
                </c:pt>
                <c:pt idx="9">
                  <c:v>0</c:v>
                </c:pt>
                <c:pt idx="10">
                  <c:v>0</c:v>
                </c:pt>
                <c:pt idx="11">
                  <c:v>0</c:v>
                </c:pt>
              </c:numCache>
            </c:numRef>
          </c:val>
          <c:smooth val="0"/>
          <c:extLst>
            <c:ext xmlns:c16="http://schemas.microsoft.com/office/drawing/2014/chart" uri="{C3380CC4-5D6E-409C-BE32-E72D297353CC}">
              <c16:uniqueId val="{00000003-6309-4112-8C5D-0AF7BF63DCED}"/>
            </c:ext>
          </c:extLst>
        </c:ser>
        <c:dLbls>
          <c:showLegendKey val="0"/>
          <c:showVal val="0"/>
          <c:showCatName val="0"/>
          <c:showSerName val="0"/>
          <c:showPercent val="0"/>
          <c:showBubbleSize val="0"/>
        </c:dLbls>
        <c:marker val="1"/>
        <c:smooth val="0"/>
        <c:axId val="280434336"/>
        <c:axId val="280434728"/>
      </c:lineChart>
      <c:catAx>
        <c:axId val="280434336"/>
        <c:scaling>
          <c:orientation val="minMax"/>
        </c:scaling>
        <c:delete val="1"/>
        <c:axPos val="b"/>
        <c:majorTickMark val="out"/>
        <c:minorTickMark val="none"/>
        <c:tickLblPos val="nextTo"/>
        <c:crossAx val="280434728"/>
        <c:crosses val="autoZero"/>
        <c:auto val="1"/>
        <c:lblAlgn val="ctr"/>
        <c:lblOffset val="100"/>
        <c:noMultiLvlLbl val="0"/>
      </c:catAx>
      <c:valAx>
        <c:axId val="280434728"/>
        <c:scaling>
          <c:orientation val="minMax"/>
        </c:scaling>
        <c:delete val="1"/>
        <c:axPos val="l"/>
        <c:numFmt formatCode="&quot;Rp&quot;#,##0;\-&quot;Rp&quot;#,##0" sourceLinked="1"/>
        <c:majorTickMark val="out"/>
        <c:minorTickMark val="none"/>
        <c:tickLblPos val="nextTo"/>
        <c:crossAx val="280434336"/>
        <c:crosses val="autoZero"/>
        <c:crossBetween val="between"/>
      </c:valAx>
      <c:spPr>
        <a:noFill/>
        <a:ln w="25400">
          <a:noFill/>
        </a:ln>
        <a:effectLst/>
      </c:spPr>
    </c:plotArea>
    <c:legend>
      <c:legendPos val="r"/>
      <c:layout>
        <c:manualLayout>
          <c:xMode val="edge"/>
          <c:yMode val="edge"/>
          <c:x val="0.85709285444534322"/>
          <c:y val="0.12393117526975794"/>
          <c:w val="0.14290714555465681"/>
          <c:h val="0.8356322126400866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bg2"/>
              </a:solidFill>
              <a:latin typeface="+mn-lt"/>
              <a:ea typeface="+mn-ea"/>
              <a:cs typeface="+mn-cs"/>
            </a:defRPr>
          </a:pPr>
          <a:endParaRPr lang="en-US"/>
        </a:p>
      </c:txPr>
    </c:legend>
    <c:plotVisOnly val="1"/>
    <c:dispBlanksAs val="gap"/>
    <c:showDLblsOverMax val="0"/>
  </c:chart>
  <c:spPr>
    <a:solidFill>
      <a:schemeClr val="tx2"/>
    </a:solidFill>
    <a:ln w="9525" cap="flat" cmpd="sng" algn="ctr">
      <a:noFill/>
      <a:round/>
    </a:ln>
    <a:effectLst/>
  </c:spPr>
  <c:txPr>
    <a:bodyPr/>
    <a:lstStyle/>
    <a:p>
      <a:pPr>
        <a:defRPr sz="1100">
          <a:solidFill>
            <a:schemeClr val="bg2"/>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47623</xdr:colOff>
      <xdr:row>2</xdr:row>
      <xdr:rowOff>85725</xdr:rowOff>
    </xdr:from>
    <xdr:to>
      <xdr:col>14</xdr:col>
      <xdr:colOff>1533525</xdr:colOff>
      <xdr:row>2</xdr:row>
      <xdr:rowOff>1285875</xdr:rowOff>
    </xdr:to>
    <xdr:graphicFrame macro="">
      <xdr:nvGraphicFramePr>
        <xdr:cNvPr id="3" name="Bagan 2" descr="Bagan garis memperlihatkan Laba Kotor dan Total Biaya Operasional">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Pendapatan" displayName="Pendapatan" ref="B3:O10" totalsRowCount="1" headerRowDxfId="57" totalsRowDxfId="56">
  <autoFilter ref="B3:O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endapatan" totalsRowLabel="Penjualan Bersih" totalsRowDxfId="55"/>
    <tableColumn id="2" name="JAN" totalsRowFunction="custom" dataDxfId="54" totalsRowDxfId="53">
      <totalsRowFormula>IF(SUM(C4:C9)=0,"",SUM(C4:C9))</totalsRowFormula>
    </tableColumn>
    <tableColumn id="3" name="FEB" totalsRowFunction="custom" dataDxfId="52" totalsRowDxfId="51">
      <totalsRowFormula>IF(SUM(D4:D9)=0,"",SUM(D4:D9))</totalsRowFormula>
    </tableColumn>
    <tableColumn id="4" name="MAR" totalsRowFunction="custom" dataDxfId="50" totalsRowDxfId="49">
      <totalsRowFormula>IF(SUM(E4:E9)=0,"",SUM(E4:E9))</totalsRowFormula>
    </tableColumn>
    <tableColumn id="5" name="APR" totalsRowFunction="custom" dataDxfId="48" totalsRowDxfId="47">
      <totalsRowFormula>IF(SUM(F4:F9)=0,"",SUM(F4:F9))</totalsRowFormula>
    </tableColumn>
    <tableColumn id="6" name="MEI" totalsRowFunction="custom" dataDxfId="46" totalsRowDxfId="45">
      <totalsRowFormula>IF(SUM(G4:G9)=0,"",SUM(G4:G9))</totalsRowFormula>
    </tableColumn>
    <tableColumn id="7" name="JUN" totalsRowFunction="custom" dataDxfId="44" totalsRowDxfId="43">
      <totalsRowFormula>IF(SUM(H4:H9)=0,"",SUM(H4:H9))</totalsRowFormula>
    </tableColumn>
    <tableColumn id="8" name="JUL" totalsRowFunction="custom" dataDxfId="42" totalsRowDxfId="41">
      <totalsRowFormula>IF(SUM(I4:I9)=0,"",SUM(I4:I9))</totalsRowFormula>
    </tableColumn>
    <tableColumn id="9" name="AGT" totalsRowFunction="custom" dataDxfId="40" totalsRowDxfId="39">
      <totalsRowFormula>IF(SUM(J4:J9)=0,"",SUM(J4:J9))</totalsRowFormula>
    </tableColumn>
    <tableColumn id="10" name="SEP" totalsRowFunction="custom" dataDxfId="38" totalsRowDxfId="37">
      <totalsRowFormula>IF(SUM(K4:K9)=0,"",SUM(K4:K9))</totalsRowFormula>
    </tableColumn>
    <tableColumn id="11" name="OKT" totalsRowFunction="custom" dataDxfId="36" totalsRowDxfId="35">
      <totalsRowFormula>IF(SUM(L4:L9)=0,"",SUM(L4:L9))</totalsRowFormula>
    </tableColumn>
    <tableColumn id="12" name="NOV" totalsRowFunction="custom" dataDxfId="34" totalsRowDxfId="33">
      <totalsRowFormula>IF(SUM(M4:M9)=0,"",SUM(M4:M9))</totalsRowFormula>
    </tableColumn>
    <tableColumn id="13" name="DES" totalsRowFunction="custom" dataDxfId="32" totalsRowDxfId="31">
      <totalsRowFormula>IF(SUM(N4:N9)=0,"",SUM(N4:N9))</totalsRowFormula>
    </tableColumn>
    <tableColumn id="14" name="YTD" totalsRowFunction="sum" dataDxfId="30" totalsRowDxfId="29">
      <calculatedColumnFormula>SUM(C4:N4)</calculatedColumnFormula>
    </tableColumn>
  </tableColumns>
  <tableStyleInfo name="Laba dan Rugi" showFirstColumn="0" showLastColumn="0" showRowStripes="1" showColumnStripes="0"/>
  <extLst>
    <ext xmlns:x14="http://schemas.microsoft.com/office/spreadsheetml/2009/9/main" uri="{504A1905-F514-4f6f-8877-14C23A59335A}">
      <x14:table altTextSummary="Masukkan pendapatan setiap bulan dalam tabel ini. Jumlah Sejak Awal Tahun Ini (YTD) akan dihitung secara otomatis"/>
    </ext>
  </extLst>
</table>
</file>

<file path=xl/tables/table2.xml><?xml version="1.0" encoding="utf-8"?>
<table xmlns="http://schemas.openxmlformats.org/spreadsheetml/2006/main" id="3" name="Biaya" displayName="Biaya" ref="B3:O17" totalsRowCount="1" headerRowDxfId="28" totalsRowDxfId="27">
  <autoFilter ref="B3:O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iaya Operasional" totalsRowLabel="Total Biaya Operasional" totalsRowDxfId="26"/>
    <tableColumn id="2" name="JAN" totalsRowFunction="custom" dataDxfId="25" totalsRowDxfId="24">
      <totalsRowFormula>IF(SUM(C4:C16)=0,"",SUM(C4:C16))</totalsRowFormula>
    </tableColumn>
    <tableColumn id="3" name="FEB" totalsRowFunction="custom" dataDxfId="23" totalsRowDxfId="22">
      <totalsRowFormula>IF(SUM(D4:D16)=0,"",SUM(D4:D16))</totalsRowFormula>
    </tableColumn>
    <tableColumn id="4" name="MAR" totalsRowFunction="custom" dataDxfId="21" totalsRowDxfId="20">
      <totalsRowFormula>IF(SUM(E4:E16)=0,"",SUM(E4:E16))</totalsRowFormula>
    </tableColumn>
    <tableColumn id="5" name="APR" totalsRowFunction="custom" dataDxfId="19" totalsRowDxfId="18">
      <totalsRowFormula>IF(SUM(F4:F16)=0,"",SUM(F4:F16))</totalsRowFormula>
    </tableColumn>
    <tableColumn id="6" name="MEI" totalsRowFunction="custom" dataDxfId="17" totalsRowDxfId="16">
      <totalsRowFormula>IF(SUM(G4:G16)=0,"",SUM(G4:G16))</totalsRowFormula>
    </tableColumn>
    <tableColumn id="7" name="JUN" totalsRowFunction="custom" dataDxfId="15" totalsRowDxfId="14">
      <totalsRowFormula>IF(SUM(H4:H16)=0,"",SUM(H4:H16))</totalsRowFormula>
    </tableColumn>
    <tableColumn id="8" name="JUL" totalsRowFunction="custom" dataDxfId="13" totalsRowDxfId="12">
      <totalsRowFormula>IF(SUM(I4:I16)=0,"",SUM(I4:I16))</totalsRowFormula>
    </tableColumn>
    <tableColumn id="9" name="AGT" totalsRowFunction="custom" dataDxfId="11" totalsRowDxfId="10">
      <totalsRowFormula>IF(SUM(J4:J16)=0,"",SUM(J4:J16))</totalsRowFormula>
    </tableColumn>
    <tableColumn id="10" name="SEP" totalsRowFunction="custom" dataDxfId="9" totalsRowDxfId="8">
      <totalsRowFormula>IF(SUM(K4:K16)=0,"",SUM(K4:K16))</totalsRowFormula>
    </tableColumn>
    <tableColumn id="11" name="OKT" totalsRowFunction="custom" dataDxfId="7" totalsRowDxfId="6">
      <totalsRowFormula>IF(SUM(L4:L16)=0,"",SUM(L4:L16))</totalsRowFormula>
    </tableColumn>
    <tableColumn id="12" name="NOV" totalsRowFunction="custom" dataDxfId="5" totalsRowDxfId="4">
      <totalsRowFormula>IF(SUM(M4:M16)=0,"",SUM(M4:M16))</totalsRowFormula>
    </tableColumn>
    <tableColumn id="13" name="DES" totalsRowFunction="custom" dataDxfId="3" totalsRowDxfId="2">
      <totalsRowFormula>IF(SUM(N4:N16)=0,"",SUM(N4:N16))</totalsRowFormula>
    </tableColumn>
    <tableColumn id="14" name="YTD" totalsRowFunction="sum" dataDxfId="1" totalsRowDxfId="0" dataCellStyle="Mata Uang [0]">
      <calculatedColumnFormula>SUM(C4:N4)</calculatedColumnFormula>
    </tableColumn>
  </tableColumns>
  <tableStyleInfo name="Biaya" showFirstColumn="0" showLastColumn="0" showRowStripes="1" showColumnStripes="0"/>
  <extLst>
    <ext xmlns:x14="http://schemas.microsoft.com/office/spreadsheetml/2009/9/main" uri="{504A1905-F514-4f6f-8877-14C23A59335A}">
      <x14:table altTextSummary="Masukkan biaya operasional setiap bulan dalam tabel ini. Jumlah Sejak Awal Tahun Ini (YTD) akan dihitung secara otomatis"/>
    </ext>
  </extLst>
</table>
</file>

<file path=xl/theme/theme1.xml><?xml version="1.0" encoding="utf-8"?>
<a:theme xmlns:a="http://schemas.openxmlformats.org/drawingml/2006/main" name="Office Theme">
  <a:themeElements>
    <a:clrScheme name="Profit and Loss">
      <a:dk1>
        <a:sysClr val="windowText" lastClr="000000"/>
      </a:dk1>
      <a:lt1>
        <a:sysClr val="window" lastClr="FFFFFF"/>
      </a:lt1>
      <a:dk2>
        <a:srgbClr val="414141"/>
      </a:dk2>
      <a:lt2>
        <a:srgbClr val="F0F0F0"/>
      </a:lt2>
      <a:accent1>
        <a:srgbClr val="74CADA"/>
      </a:accent1>
      <a:accent2>
        <a:srgbClr val="92CC46"/>
      </a:accent2>
      <a:accent3>
        <a:srgbClr val="F1603D"/>
      </a:accent3>
      <a:accent4>
        <a:srgbClr val="8F919E"/>
      </a:accent4>
      <a:accent5>
        <a:srgbClr val="8D77FB"/>
      </a:accent5>
      <a:accent6>
        <a:srgbClr val="5B7799"/>
      </a:accent6>
      <a:hlink>
        <a:srgbClr val="0563C1"/>
      </a:hlink>
      <a:folHlink>
        <a:srgbClr val="954F72"/>
      </a:folHlink>
    </a:clrScheme>
    <a:fontScheme name="Profit and Loss">
      <a:majorFont>
        <a:latin typeface="Cambria"/>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9"/>
  <sheetViews>
    <sheetView showGridLines="0" tabSelected="1" workbookViewId="0"/>
  </sheetViews>
  <sheetFormatPr defaultRowHeight="30" customHeight="1" x14ac:dyDescent="0.3"/>
  <cols>
    <col min="1" max="1" width="1.875" customWidth="1"/>
    <col min="2" max="2" width="38" customWidth="1"/>
    <col min="3" max="9" width="11.125" customWidth="1"/>
    <col min="10" max="14" width="10" customWidth="1"/>
    <col min="15" max="15" width="20.25" customWidth="1"/>
    <col min="16" max="16" width="2.625" customWidth="1"/>
  </cols>
  <sheetData>
    <row r="1" spans="1:15" s="7" customFormat="1" ht="30" customHeight="1" x14ac:dyDescent="0.3">
      <c r="A1" s="1"/>
      <c r="B1" s="39" t="s">
        <v>0</v>
      </c>
      <c r="C1" s="40" t="s">
        <v>7</v>
      </c>
      <c r="D1" s="40"/>
      <c r="E1" s="40"/>
      <c r="F1" s="40"/>
      <c r="G1" s="40"/>
      <c r="H1" s="40"/>
      <c r="I1" s="40"/>
      <c r="J1" s="40"/>
      <c r="K1" s="40"/>
      <c r="L1" s="37" t="s">
        <v>18</v>
      </c>
      <c r="M1" s="37"/>
      <c r="N1" s="37"/>
      <c r="O1" s="37"/>
    </row>
    <row r="2" spans="1:15" ht="65.099999999999994" customHeight="1" x14ac:dyDescent="0.3">
      <c r="A2" s="1"/>
      <c r="B2" s="39"/>
      <c r="C2" s="36" t="s">
        <v>8</v>
      </c>
      <c r="D2" s="36"/>
      <c r="E2" s="36"/>
      <c r="F2" s="36"/>
      <c r="G2" s="36"/>
      <c r="H2" s="36"/>
      <c r="I2" s="36"/>
      <c r="J2" s="36"/>
      <c r="K2" s="36"/>
      <c r="L2" s="38">
        <f>PendapatanBersih</f>
        <v>72450.139999999985</v>
      </c>
      <c r="M2" s="38"/>
      <c r="N2" s="38"/>
      <c r="O2" s="38"/>
    </row>
    <row r="3" spans="1:15" ht="105" customHeight="1" x14ac:dyDescent="0.3">
      <c r="A3" s="1"/>
      <c r="B3" s="35" t="s">
        <v>1</v>
      </c>
      <c r="C3" s="35"/>
      <c r="D3" s="35"/>
      <c r="E3" s="35"/>
      <c r="F3" s="35"/>
      <c r="G3" s="35"/>
      <c r="H3" s="35"/>
      <c r="I3" s="35"/>
      <c r="J3" s="35"/>
      <c r="K3" s="35"/>
      <c r="L3" s="35"/>
      <c r="M3" s="35"/>
      <c r="N3" s="35"/>
      <c r="O3" s="35"/>
    </row>
    <row r="4" spans="1:15" s="12" customFormat="1" ht="39.950000000000003" customHeight="1" thickBot="1" x14ac:dyDescent="0.35">
      <c r="A4" s="4"/>
      <c r="B4" s="11"/>
      <c r="C4" s="16" t="s">
        <v>9</v>
      </c>
      <c r="D4" s="16" t="s">
        <v>10</v>
      </c>
      <c r="E4" s="16" t="s">
        <v>11</v>
      </c>
      <c r="F4" s="16" t="s">
        <v>12</v>
      </c>
      <c r="G4" s="16" t="s">
        <v>13</v>
      </c>
      <c r="H4" s="16" t="s">
        <v>14</v>
      </c>
      <c r="I4" s="16" t="s">
        <v>15</v>
      </c>
      <c r="J4" s="16" t="s">
        <v>16</v>
      </c>
      <c r="K4" s="16" t="s">
        <v>17</v>
      </c>
      <c r="L4" s="16" t="s">
        <v>19</v>
      </c>
      <c r="M4" s="16" t="s">
        <v>20</v>
      </c>
      <c r="N4" s="16" t="s">
        <v>21</v>
      </c>
      <c r="O4" s="34" t="s">
        <v>22</v>
      </c>
    </row>
    <row r="5" spans="1:15" ht="30" customHeight="1" x14ac:dyDescent="0.3">
      <c r="A5" s="1"/>
      <c r="B5" s="5" t="s">
        <v>2</v>
      </c>
      <c r="C5" s="18">
        <f>IFERROR(Pendapatan!C12-Biaya[[#Totals],[JAN]],"")</f>
        <v>14159</v>
      </c>
      <c r="D5" s="18">
        <f>IFERROR(Pendapatan!D12-Biaya[[#Totals],[FEB]],"")</f>
        <v>24980.75</v>
      </c>
      <c r="E5" s="18">
        <f>IFERROR(Pendapatan!E12-Biaya[[#Totals],[MAR]],"")</f>
        <v>15642.18</v>
      </c>
      <c r="F5" s="18">
        <f>IFERROR(Pendapatan!F12-Biaya[[#Totals],[APR]],"")</f>
        <v>-17559.510000000002</v>
      </c>
      <c r="G5" s="18">
        <f>IFERROR(Pendapatan!G12-Biaya[[#Totals],[MEI]],"")</f>
        <v>17043.969999999998</v>
      </c>
      <c r="H5" s="18">
        <f>IFERROR(Pendapatan!H12-Biaya[[#Totals],[JUN]],"")</f>
        <v>19215.589999999997</v>
      </c>
      <c r="I5" s="18">
        <f>IFERROR(Pendapatan!I12-Biaya[[#Totals],[JUL]],"")</f>
        <v>19082.359999999997</v>
      </c>
      <c r="J5" s="18" t="str">
        <f>IFERROR(Pendapatan!J12-Biaya[[#Totals],[AGT]],"")</f>
        <v/>
      </c>
      <c r="K5" s="18" t="str">
        <f>IFERROR(Pendapatan!K12-Biaya[[#Totals],[SEP]],"")</f>
        <v/>
      </c>
      <c r="L5" s="18" t="str">
        <f>IFERROR(Pendapatan!L12-Biaya[[#Totals],[OKT]],"")</f>
        <v/>
      </c>
      <c r="M5" s="18" t="str">
        <f>IFERROR(Pendapatan!M12-Biaya[[#Totals],[NOV]],"")</f>
        <v/>
      </c>
      <c r="N5" s="18" t="str">
        <f>IFERROR(Pendapatan!N12-Biaya[[#Totals],[DES]],"")</f>
        <v/>
      </c>
      <c r="O5" s="18">
        <f>IFERROR(Pendapatan!O12-Biaya[[#Totals],[YTD]],"")</f>
        <v>134210.34000000003</v>
      </c>
    </row>
    <row r="6" spans="1:15" ht="30" customHeight="1" x14ac:dyDescent="0.3">
      <c r="A6" s="1"/>
      <c r="B6" s="2" t="s">
        <v>3</v>
      </c>
      <c r="C6" s="19">
        <v>-100</v>
      </c>
      <c r="D6" s="19">
        <v>-105</v>
      </c>
      <c r="E6" s="19">
        <v>-110.25</v>
      </c>
      <c r="F6" s="19">
        <v>-115.76</v>
      </c>
      <c r="G6" s="19">
        <v>-121.55</v>
      </c>
      <c r="H6" s="19">
        <v>-127.63</v>
      </c>
      <c r="I6" s="19">
        <v>-134.01</v>
      </c>
      <c r="J6" s="19"/>
      <c r="K6" s="19"/>
      <c r="L6" s="19"/>
      <c r="M6" s="19"/>
      <c r="N6" s="19"/>
      <c r="O6" s="20">
        <f>SUM(C6:N6)</f>
        <v>-814.19999999999993</v>
      </c>
    </row>
    <row r="7" spans="1:15" ht="30" customHeight="1" x14ac:dyDescent="0.3">
      <c r="A7" s="1"/>
      <c r="B7" s="5" t="s">
        <v>4</v>
      </c>
      <c r="C7" s="21">
        <f>IFERROR(C5+C6,"")</f>
        <v>14059</v>
      </c>
      <c r="D7" s="21">
        <f t="shared" ref="D7:N7" si="0">IFERROR(D5+D6,"")</f>
        <v>24875.75</v>
      </c>
      <c r="E7" s="21">
        <f t="shared" si="0"/>
        <v>15531.93</v>
      </c>
      <c r="F7" s="21">
        <f t="shared" si="0"/>
        <v>-17675.27</v>
      </c>
      <c r="G7" s="21">
        <f t="shared" si="0"/>
        <v>16922.419999999998</v>
      </c>
      <c r="H7" s="21">
        <f t="shared" si="0"/>
        <v>19087.959999999995</v>
      </c>
      <c r="I7" s="21">
        <f t="shared" si="0"/>
        <v>18948.349999999999</v>
      </c>
      <c r="J7" s="21" t="str">
        <f t="shared" si="0"/>
        <v/>
      </c>
      <c r="K7" s="21" t="str">
        <f t="shared" si="0"/>
        <v/>
      </c>
      <c r="L7" s="21" t="str">
        <f t="shared" si="0"/>
        <v/>
      </c>
      <c r="M7" s="21" t="str">
        <f t="shared" si="0"/>
        <v/>
      </c>
      <c r="N7" s="21" t="str">
        <f t="shared" si="0"/>
        <v/>
      </c>
      <c r="O7" s="22">
        <f>SUM(C7:N7)</f>
        <v>91750.139999999985</v>
      </c>
    </row>
    <row r="8" spans="1:15" ht="30" customHeight="1" x14ac:dyDescent="0.3">
      <c r="A8" s="1"/>
      <c r="B8" s="2" t="s">
        <v>5</v>
      </c>
      <c r="C8" s="19">
        <v>2400</v>
      </c>
      <c r="D8" s="19">
        <v>2500</v>
      </c>
      <c r="E8" s="19">
        <v>2600</v>
      </c>
      <c r="F8" s="19">
        <v>2700</v>
      </c>
      <c r="G8" s="19">
        <v>2900</v>
      </c>
      <c r="H8" s="19">
        <v>3000</v>
      </c>
      <c r="I8" s="19">
        <v>3200</v>
      </c>
      <c r="J8" s="19"/>
      <c r="K8" s="19"/>
      <c r="L8" s="19"/>
      <c r="M8" s="19"/>
      <c r="N8" s="19"/>
      <c r="O8" s="20">
        <f>SUM(C8:N8)</f>
        <v>19300</v>
      </c>
    </row>
    <row r="9" spans="1:15" ht="30" customHeight="1" x14ac:dyDescent="0.3">
      <c r="A9" s="1"/>
      <c r="B9" s="6" t="s">
        <v>6</v>
      </c>
      <c r="C9" s="23">
        <f>IFERROR(C7-C8,"")</f>
        <v>11659</v>
      </c>
      <c r="D9" s="23">
        <f t="shared" ref="D9:O9" si="1">IFERROR(D7-D8,"")</f>
        <v>22375.75</v>
      </c>
      <c r="E9" s="23">
        <f t="shared" si="1"/>
        <v>12931.93</v>
      </c>
      <c r="F9" s="23">
        <f t="shared" si="1"/>
        <v>-20375.27</v>
      </c>
      <c r="G9" s="23">
        <f t="shared" si="1"/>
        <v>14022.419999999998</v>
      </c>
      <c r="H9" s="23">
        <f t="shared" si="1"/>
        <v>16087.959999999995</v>
      </c>
      <c r="I9" s="23">
        <f t="shared" si="1"/>
        <v>15748.349999999999</v>
      </c>
      <c r="J9" s="23" t="str">
        <f t="shared" si="1"/>
        <v/>
      </c>
      <c r="K9" s="23" t="str">
        <f t="shared" si="1"/>
        <v/>
      </c>
      <c r="L9" s="23" t="str">
        <f t="shared" si="1"/>
        <v/>
      </c>
      <c r="M9" s="23" t="str">
        <f t="shared" si="1"/>
        <v/>
      </c>
      <c r="N9" s="23" t="str">
        <f t="shared" si="1"/>
        <v/>
      </c>
      <c r="O9" s="24">
        <f t="shared" si="1"/>
        <v>72450.139999999985</v>
      </c>
    </row>
  </sheetData>
  <dataConsolidate/>
  <mergeCells count="6">
    <mergeCell ref="B3:O3"/>
    <mergeCell ref="C2:K2"/>
    <mergeCell ref="L1:O1"/>
    <mergeCell ref="L2:O2"/>
    <mergeCell ref="B1:B2"/>
    <mergeCell ref="C1:K1"/>
  </mergeCells>
  <dataValidations xWindow="289" yWindow="599" count="11">
    <dataValidation allowBlank="1" showInputMessage="1" showErrorMessage="1" prompt="Buat Laporan Laba Rugi dalam lembar kerja ini. Masukkan Tahun di sel B1 dan Nama Perusahaan dalam sel C2. Pendapatan Bersih akan dihitung secara otomatis di sel L2. Bagan berada di sel B3" sqref="A1"/>
    <dataValidation allowBlank="1" showInputMessage="1" prompt="Judul lembar kerja berada dalam sel ini. Masukkan Nama Perusahaan dalam sel di bawah" sqref="C1:K1"/>
    <dataValidation allowBlank="1" showInputMessage="1" showErrorMessage="1" prompt="Pendapatan Bersih akan dihitung secara otomatis dalam sel di bawah ini" sqref="L1:O1"/>
    <dataValidation allowBlank="1" showInputMessage="1" showErrorMessage="1" prompt="Pendapatan Operasional akan dihitung secara otomatis dalam sel di sebelah kanan. Masukkan Pendapatan Bunga yang diperlakukan sebagai Biaya di sel C6 hingga O6" sqref="B5"/>
    <dataValidation allowBlank="1" showInputMessage="1" showErrorMessage="1" prompt="Masukkan Pendapatan Bunga yang diperlakukan sebagai Biaya dalam sel di sebelah kanan. Pendapatan sebelum Pajak Penghasilan akan dihitung secara otomatis dalam sel C7 hingga O7" sqref="B6"/>
    <dataValidation allowBlank="1" showInputMessage="1" showErrorMessage="1" prompt="Pendapatan sebelum Pajak Penghasilan akan dihitung secara otomatis dalam sel di sebelah kanan. Masukkan Beban Pajak Penghasilan dalam sel C8 hingga O8" sqref="B7"/>
    <dataValidation allowBlank="1" showInputMessage="1" showErrorMessage="1" prompt="Masukkan Beban Pajak Penghasilan dalam sel di sebelah kanan. Pendapatan Bersih akan dihitung secara otomatis di sel C9 hingga O9" sqref="B8"/>
    <dataValidation allowBlank="1" showInputMessage="1" showErrorMessage="1" prompt="Pendapatan Bersih akan dihitung secara otomatis dalam sel di sebelah kanan" sqref="B9"/>
    <dataValidation allowBlank="1" showInputMessage="1" showErrorMessage="1" prompt="Masukkan Tahun dalam sel ini" sqref="B1"/>
    <dataValidation allowBlank="1" showInputMessage="1" showErrorMessage="1" prompt="Pendapatan Bersih akan dihitung secara otomatis dalam sel ini. Masukkan detail Pendapatan dalam tabel Pendapatan dan Biaya Operasional dalam tabel Biaya" sqref="L2:O2"/>
    <dataValidation allowBlank="1" showInputMessage="1" showErrorMessage="1" prompt="Masukkan Nama Perusahaan dalam sel ini. Pendapatan Bersih akan dihitung secara otomatis dalam sel di sebelah kanan" sqref="C2:K2"/>
  </dataValidations>
  <printOptions horizontalCentered="1"/>
  <pageMargins left="0.25" right="0.25" top="0.75" bottom="0.75" header="0.3" footer="0.3"/>
  <pageSetup paperSize="9" scale="73" fitToHeight="0" orientation="landscape" r:id="rId1"/>
  <headerFooter differentFirst="1">
    <oddFooter>&amp;C&amp;K03+000Page &amp;P of &amp;N</oddFooter>
  </headerFooter>
  <ignoredErrors>
    <ignoredError sqref="O6:O8 J9:N9 J7:N7"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12"/>
  <sheetViews>
    <sheetView showGridLines="0" workbookViewId="0"/>
  </sheetViews>
  <sheetFormatPr defaultRowHeight="30" customHeight="1" x14ac:dyDescent="0.3"/>
  <cols>
    <col min="1" max="1" width="1.875" customWidth="1"/>
    <col min="2" max="2" width="38" customWidth="1"/>
    <col min="3" max="9" width="11.125" customWidth="1"/>
    <col min="10" max="14" width="10" customWidth="1"/>
    <col min="15" max="15" width="20.25" customWidth="1"/>
    <col min="16" max="16" width="2.625" customWidth="1"/>
  </cols>
  <sheetData>
    <row r="1" spans="1:15" s="7" customFormat="1" ht="30" customHeight="1" x14ac:dyDescent="0.3">
      <c r="A1" s="17"/>
      <c r="B1" s="39" t="str">
        <f>'Biaya Operasional'!B1:B2</f>
        <v>TAHUN</v>
      </c>
      <c r="C1" s="40" t="s">
        <v>33</v>
      </c>
      <c r="D1" s="40"/>
      <c r="E1" s="40"/>
      <c r="F1" s="40"/>
      <c r="G1" s="40"/>
      <c r="H1" s="40"/>
      <c r="I1" s="40"/>
      <c r="J1" s="40"/>
      <c r="K1" s="40"/>
      <c r="L1"/>
      <c r="M1"/>
      <c r="N1"/>
      <c r="O1"/>
    </row>
    <row r="2" spans="1:15" ht="65.099999999999994" customHeight="1" x14ac:dyDescent="0.3">
      <c r="A2" s="1"/>
      <c r="B2" s="39"/>
      <c r="C2" s="36" t="str">
        <f>'Laba dan Rugi'!C2:K2</f>
        <v>NAMA PERUSAHAAN</v>
      </c>
      <c r="D2" s="36"/>
      <c r="E2" s="36"/>
      <c r="F2" s="36"/>
      <c r="G2" s="36"/>
      <c r="H2" s="36"/>
      <c r="I2" s="36"/>
      <c r="J2" s="36"/>
      <c r="K2" s="36"/>
    </row>
    <row r="3" spans="1:15" ht="30" customHeight="1" x14ac:dyDescent="0.3">
      <c r="A3" s="4"/>
      <c r="B3" s="13" t="s">
        <v>23</v>
      </c>
      <c r="C3" s="14" t="s">
        <v>9</v>
      </c>
      <c r="D3" s="14" t="s">
        <v>10</v>
      </c>
      <c r="E3" s="14" t="s">
        <v>11</v>
      </c>
      <c r="F3" s="14" t="s">
        <v>12</v>
      </c>
      <c r="G3" s="14" t="s">
        <v>13</v>
      </c>
      <c r="H3" s="14" t="s">
        <v>14</v>
      </c>
      <c r="I3" s="14" t="s">
        <v>15</v>
      </c>
      <c r="J3" s="14" t="s">
        <v>16</v>
      </c>
      <c r="K3" s="14" t="s">
        <v>17</v>
      </c>
      <c r="L3" s="14" t="s">
        <v>19</v>
      </c>
      <c r="M3" s="14" t="s">
        <v>20</v>
      </c>
      <c r="N3" s="14" t="s">
        <v>21</v>
      </c>
      <c r="O3" s="14" t="s">
        <v>22</v>
      </c>
    </row>
    <row r="4" spans="1:15" ht="30" customHeight="1" x14ac:dyDescent="0.3">
      <c r="A4" s="1"/>
      <c r="B4" s="10" t="s">
        <v>24</v>
      </c>
      <c r="C4" s="25">
        <v>50000</v>
      </c>
      <c r="D4" s="25">
        <v>63098</v>
      </c>
      <c r="E4" s="25">
        <v>55125</v>
      </c>
      <c r="F4" s="25">
        <v>23881</v>
      </c>
      <c r="G4" s="25">
        <v>60775.31</v>
      </c>
      <c r="H4" s="25">
        <v>63814.080000000002</v>
      </c>
      <c r="I4" s="25">
        <v>67004.78</v>
      </c>
      <c r="J4" s="25">
        <v>89000</v>
      </c>
      <c r="K4" s="25"/>
      <c r="L4" s="25"/>
      <c r="M4" s="25"/>
      <c r="N4" s="25"/>
      <c r="O4" s="25">
        <f>SUM(C4:N4)</f>
        <v>472698.17000000004</v>
      </c>
    </row>
    <row r="5" spans="1:15" ht="30" customHeight="1" x14ac:dyDescent="0.3">
      <c r="A5" s="1"/>
      <c r="B5" s="10" t="s">
        <v>25</v>
      </c>
      <c r="C5" s="25">
        <v>0</v>
      </c>
      <c r="D5" s="25">
        <v>-500</v>
      </c>
      <c r="E5" s="25">
        <v>0</v>
      </c>
      <c r="F5" s="25">
        <v>0</v>
      </c>
      <c r="G5" s="25">
        <v>-234</v>
      </c>
      <c r="H5" s="25">
        <v>0</v>
      </c>
      <c r="I5" s="25">
        <v>0</v>
      </c>
      <c r="J5" s="25">
        <v>-300</v>
      </c>
      <c r="K5" s="25"/>
      <c r="L5" s="25"/>
      <c r="M5" s="25"/>
      <c r="N5" s="25"/>
      <c r="O5" s="25">
        <f t="shared" ref="O5:O11" si="0">SUM(C5:N5)</f>
        <v>-1034</v>
      </c>
    </row>
    <row r="6" spans="1:15" ht="30" customHeight="1" x14ac:dyDescent="0.3">
      <c r="A6" s="1"/>
      <c r="B6" s="10" t="s">
        <v>26</v>
      </c>
      <c r="C6" s="25">
        <v>-5000</v>
      </c>
      <c r="D6" s="25">
        <v>-5250</v>
      </c>
      <c r="E6" s="25">
        <v>-5513</v>
      </c>
      <c r="F6" s="25">
        <v>-5788</v>
      </c>
      <c r="G6" s="25">
        <v>-6078</v>
      </c>
      <c r="H6" s="25">
        <v>-5324</v>
      </c>
      <c r="I6" s="25">
        <v>-6700</v>
      </c>
      <c r="J6" s="25">
        <v>-400</v>
      </c>
      <c r="K6" s="25"/>
      <c r="L6" s="25"/>
      <c r="M6" s="25"/>
      <c r="N6" s="25"/>
      <c r="O6" s="25">
        <f t="shared" si="0"/>
        <v>-40053</v>
      </c>
    </row>
    <row r="7" spans="1:15" ht="30" customHeight="1" x14ac:dyDescent="0.3">
      <c r="A7" s="1"/>
      <c r="B7" s="10" t="s">
        <v>27</v>
      </c>
      <c r="C7" s="25">
        <v>0</v>
      </c>
      <c r="D7" s="25">
        <v>0</v>
      </c>
      <c r="E7" s="25">
        <v>0</v>
      </c>
      <c r="F7" s="25">
        <v>0</v>
      </c>
      <c r="G7" s="25">
        <v>0</v>
      </c>
      <c r="H7" s="25">
        <v>0</v>
      </c>
      <c r="I7" s="25">
        <v>0</v>
      </c>
      <c r="J7" s="25">
        <v>2000</v>
      </c>
      <c r="K7" s="25"/>
      <c r="L7" s="25"/>
      <c r="M7" s="25"/>
      <c r="N7" s="25"/>
      <c r="O7" s="25">
        <f t="shared" si="0"/>
        <v>2000</v>
      </c>
    </row>
    <row r="8" spans="1:15" ht="30" customHeight="1" x14ac:dyDescent="0.3">
      <c r="A8" s="1"/>
      <c r="B8" s="10" t="s">
        <v>28</v>
      </c>
      <c r="C8" s="25">
        <v>0</v>
      </c>
      <c r="D8" s="25">
        <v>0</v>
      </c>
      <c r="E8" s="25">
        <v>0</v>
      </c>
      <c r="F8" s="25">
        <v>0</v>
      </c>
      <c r="G8" s="25">
        <v>0</v>
      </c>
      <c r="H8" s="25">
        <v>0</v>
      </c>
      <c r="I8" s="25">
        <v>0</v>
      </c>
      <c r="J8" s="25"/>
      <c r="K8" s="25"/>
      <c r="L8" s="25"/>
      <c r="M8" s="25"/>
      <c r="N8" s="25"/>
      <c r="O8" s="25">
        <f t="shared" si="0"/>
        <v>0</v>
      </c>
    </row>
    <row r="9" spans="1:15" ht="30" customHeight="1" x14ac:dyDescent="0.3">
      <c r="A9" s="1"/>
      <c r="B9" s="10" t="s">
        <v>29</v>
      </c>
      <c r="C9" s="25">
        <v>0</v>
      </c>
      <c r="D9" s="25">
        <v>0</v>
      </c>
      <c r="E9" s="25">
        <v>0</v>
      </c>
      <c r="F9" s="25">
        <v>0</v>
      </c>
      <c r="G9" s="25">
        <v>0</v>
      </c>
      <c r="H9" s="25">
        <v>0</v>
      </c>
      <c r="I9" s="25">
        <v>0</v>
      </c>
      <c r="J9" s="25"/>
      <c r="K9" s="25"/>
      <c r="L9" s="25"/>
      <c r="M9" s="25"/>
      <c r="N9" s="25"/>
      <c r="O9" s="25">
        <f t="shared" si="0"/>
        <v>0</v>
      </c>
    </row>
    <row r="10" spans="1:15" ht="30" customHeight="1" x14ac:dyDescent="0.3">
      <c r="A10" s="1"/>
      <c r="B10" s="10" t="s">
        <v>30</v>
      </c>
      <c r="C10" s="26">
        <f>IF(SUM(C4:C9)=0,"",SUM(C4:C9))</f>
        <v>45000</v>
      </c>
      <c r="D10" s="26">
        <f t="shared" ref="D10:N10" si="1">IF(SUM(D4:D9)=0,"",SUM(D4:D9))</f>
        <v>57348</v>
      </c>
      <c r="E10" s="26">
        <f t="shared" si="1"/>
        <v>49612</v>
      </c>
      <c r="F10" s="26">
        <f t="shared" si="1"/>
        <v>18093</v>
      </c>
      <c r="G10" s="26">
        <f t="shared" si="1"/>
        <v>54463.31</v>
      </c>
      <c r="H10" s="26">
        <f t="shared" si="1"/>
        <v>58490.080000000002</v>
      </c>
      <c r="I10" s="26">
        <f t="shared" si="1"/>
        <v>60304.78</v>
      </c>
      <c r="J10" s="26">
        <f t="shared" si="1"/>
        <v>90300</v>
      </c>
      <c r="K10" s="26" t="str">
        <f t="shared" si="1"/>
        <v/>
      </c>
      <c r="L10" s="26" t="str">
        <f t="shared" si="1"/>
        <v/>
      </c>
      <c r="M10" s="26" t="str">
        <f t="shared" si="1"/>
        <v/>
      </c>
      <c r="N10" s="26" t="str">
        <f t="shared" si="1"/>
        <v/>
      </c>
      <c r="O10" s="27">
        <f>SUBTOTAL(109,Pendapatan[YTD])</f>
        <v>433611.17000000004</v>
      </c>
    </row>
    <row r="11" spans="1:15" ht="30" customHeight="1" x14ac:dyDescent="0.3">
      <c r="A11" s="1"/>
      <c r="B11" s="9" t="s">
        <v>31</v>
      </c>
      <c r="C11" s="28">
        <v>20000</v>
      </c>
      <c r="D11" s="28">
        <v>21000</v>
      </c>
      <c r="E11" s="28">
        <v>22050</v>
      </c>
      <c r="F11" s="28">
        <v>23152.5</v>
      </c>
      <c r="G11" s="28">
        <v>24310.13</v>
      </c>
      <c r="H11" s="28">
        <v>25525.63</v>
      </c>
      <c r="I11" s="28">
        <v>26801.91</v>
      </c>
      <c r="J11" s="28">
        <v>48654</v>
      </c>
      <c r="K11" s="28"/>
      <c r="L11" s="28"/>
      <c r="M11" s="28"/>
      <c r="N11" s="28"/>
      <c r="O11" s="28">
        <f t="shared" si="0"/>
        <v>211494.17</v>
      </c>
    </row>
    <row r="12" spans="1:15" ht="30" customHeight="1" x14ac:dyDescent="0.3">
      <c r="B12" s="3" t="s">
        <v>32</v>
      </c>
      <c r="C12" s="29">
        <f>IFERROR(C10-C11,"")</f>
        <v>25000</v>
      </c>
      <c r="D12" s="29">
        <f t="shared" ref="D12:O12" si="2">IFERROR(D10-D11,"")</f>
        <v>36348</v>
      </c>
      <c r="E12" s="29">
        <f t="shared" si="2"/>
        <v>27562</v>
      </c>
      <c r="F12" s="29">
        <f t="shared" si="2"/>
        <v>-5059.5</v>
      </c>
      <c r="G12" s="29">
        <f t="shared" si="2"/>
        <v>30153.179999999997</v>
      </c>
      <c r="H12" s="29">
        <f t="shared" si="2"/>
        <v>32964.449999999997</v>
      </c>
      <c r="I12" s="29">
        <f t="shared" si="2"/>
        <v>33502.869999999995</v>
      </c>
      <c r="J12" s="29">
        <f t="shared" si="2"/>
        <v>41646</v>
      </c>
      <c r="K12" s="29" t="str">
        <f t="shared" si="2"/>
        <v/>
      </c>
      <c r="L12" s="29" t="str">
        <f t="shared" si="2"/>
        <v/>
      </c>
      <c r="M12" s="29" t="str">
        <f t="shared" si="2"/>
        <v/>
      </c>
      <c r="N12" s="29" t="str">
        <f t="shared" si="2"/>
        <v/>
      </c>
      <c r="O12" s="29">
        <f t="shared" si="2"/>
        <v>222117.00000000003</v>
      </c>
    </row>
  </sheetData>
  <dataConsolidate/>
  <mergeCells count="3">
    <mergeCell ref="B1:B2"/>
    <mergeCell ref="C1:K1"/>
    <mergeCell ref="C2:K2"/>
  </mergeCells>
  <dataValidations count="9">
    <dataValidation allowBlank="1" showInputMessage="1" showErrorMessage="1" prompt="Masukkan pendapatan dari berbagai sumber dalam tabel Pendapatan di lembar kerja ini. Laba Kotor akan dihitung secara otomatis" sqref="A1"/>
    <dataValidation allowBlank="1" showInputMessage="1" prompt="Judul lembar kerja berada dalam sel ini. Nama Perusahaan akan diperbarui secara otomatis dalam sel di bawah" sqref="C1:K1"/>
    <dataValidation allowBlank="1" showInputMessage="1" showErrorMessage="1" prompt="Masukkan pendapatan bulan ini dalam kolom di bawah judul ini" sqref="C3:N3"/>
    <dataValidation allowBlank="1" showInputMessage="1" showErrorMessage="1" prompt="Laba Kotor akan dihitung secara otomatis dalam sel di sebelah kanan" sqref="B12"/>
    <dataValidation allowBlank="1" showInputMessage="1" showErrorMessage="1" prompt="Masukkan Harga Pokok Penjualan di sel di sebelah kanan. Laba Kotor akan dihitung secara otomatis pada baris di bawah" sqref="B11"/>
    <dataValidation allowBlank="1" showInputMessage="1" showErrorMessage="1" prompt="Jumlah Sejak Awal Tahun Ini (YTD) akan dihitung secara otomatis dalam kolom di bawah judul ini. Laba kotor berada dalam tabel di bawah Harga Pokok Penjualan" sqref="O3"/>
    <dataValidation allowBlank="1" showInputMessage="1" showErrorMessage="1" prompt="Masukkan atau sesuaikan item Pendapatan dalam kolom di bawah judul ini. Masukkan jumlah pendapatan di bawah setiap bulan dalam baris di sebelah kanan" sqref="B3"/>
    <dataValidation allowBlank="1" showInputMessage="1" showErrorMessage="1" prompt="Tahun akan diperbarui secara otomatis dalam sel ini, sementara nama perusahaan dalam sel C2" sqref="B1:B2"/>
    <dataValidation allowBlank="1" showInputMessage="1" showErrorMessage="1" prompt="Nama perusahaan akan diperbarui secara otomatis dalam sel ini. Masukkan detail pendapatan dalam tabel di bawah ini" sqref="C2:K2"/>
  </dataValidations>
  <printOptions horizontalCentered="1"/>
  <pageMargins left="0.25" right="0.25" top="0.75" bottom="0.75" header="0.3" footer="0.3"/>
  <pageSetup paperSize="9" scale="77" fitToHeight="0" orientation="landscape" r:id="rId1"/>
  <headerFooter differentFirst="1">
    <oddFooter>&amp;C&amp;K03+000Page &amp;P of &amp;N</oddFooter>
  </headerFooter>
  <ignoredErrors>
    <ignoredError sqref="O11 O4:O9"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O17"/>
  <sheetViews>
    <sheetView showGridLines="0" workbookViewId="0"/>
  </sheetViews>
  <sheetFormatPr defaultRowHeight="30" customHeight="1" x14ac:dyDescent="0.3"/>
  <cols>
    <col min="1" max="1" width="1.875" customWidth="1"/>
    <col min="2" max="2" width="38" customWidth="1"/>
    <col min="3" max="9" width="11.125" customWidth="1"/>
    <col min="10" max="14" width="10" customWidth="1"/>
    <col min="15" max="15" width="20.25" customWidth="1"/>
    <col min="16" max="16" width="2.625" customWidth="1"/>
  </cols>
  <sheetData>
    <row r="1" spans="1:15" s="7" customFormat="1" ht="30" customHeight="1" x14ac:dyDescent="0.3">
      <c r="A1" s="1"/>
      <c r="B1" s="39" t="str">
        <f>'Laba dan Rugi'!B1:B2</f>
        <v>TAHUN</v>
      </c>
      <c r="C1" s="40" t="s">
        <v>49</v>
      </c>
      <c r="D1" s="40"/>
      <c r="E1" s="40"/>
      <c r="F1" s="40"/>
      <c r="G1" s="40"/>
      <c r="H1" s="40"/>
      <c r="I1" s="40"/>
      <c r="J1" s="40"/>
      <c r="K1" s="40"/>
      <c r="L1"/>
      <c r="M1"/>
      <c r="N1"/>
      <c r="O1"/>
    </row>
    <row r="2" spans="1:15" ht="65.099999999999994" customHeight="1" x14ac:dyDescent="0.3">
      <c r="A2" s="1"/>
      <c r="B2" s="39"/>
      <c r="C2" s="36" t="str">
        <f>'Laba dan Rugi'!C2:K2</f>
        <v>NAMA PERUSAHAAN</v>
      </c>
      <c r="D2" s="36"/>
      <c r="E2" s="36"/>
      <c r="F2" s="36"/>
      <c r="G2" s="36"/>
      <c r="H2" s="36"/>
      <c r="I2" s="36"/>
      <c r="J2" s="36"/>
      <c r="K2" s="36"/>
    </row>
    <row r="3" spans="1:15" ht="30" customHeight="1" x14ac:dyDescent="0.3">
      <c r="A3" s="4"/>
      <c r="B3" s="12" t="s">
        <v>34</v>
      </c>
      <c r="C3" s="15" t="s">
        <v>9</v>
      </c>
      <c r="D3" s="15" t="s">
        <v>10</v>
      </c>
      <c r="E3" s="15" t="s">
        <v>11</v>
      </c>
      <c r="F3" s="15" t="s">
        <v>12</v>
      </c>
      <c r="G3" s="15" t="s">
        <v>13</v>
      </c>
      <c r="H3" s="15" t="s">
        <v>14</v>
      </c>
      <c r="I3" s="15" t="s">
        <v>15</v>
      </c>
      <c r="J3" s="15" t="s">
        <v>16</v>
      </c>
      <c r="K3" s="15" t="s">
        <v>17</v>
      </c>
      <c r="L3" s="15" t="s">
        <v>19</v>
      </c>
      <c r="M3" s="15" t="s">
        <v>20</v>
      </c>
      <c r="N3" s="15" t="s">
        <v>21</v>
      </c>
      <c r="O3" s="15" t="s">
        <v>22</v>
      </c>
    </row>
    <row r="4" spans="1:15" ht="30" customHeight="1" x14ac:dyDescent="0.3">
      <c r="A4" s="1"/>
      <c r="B4" s="8" t="s">
        <v>35</v>
      </c>
      <c r="C4" s="30">
        <v>7500</v>
      </c>
      <c r="D4" s="30">
        <v>7875</v>
      </c>
      <c r="E4" s="30">
        <v>8268.75</v>
      </c>
      <c r="F4" s="30">
        <v>8682.19</v>
      </c>
      <c r="G4" s="30">
        <v>9116.2999999999993</v>
      </c>
      <c r="H4" s="30">
        <v>9572.11</v>
      </c>
      <c r="I4" s="30">
        <v>10050.719999999999</v>
      </c>
      <c r="J4" s="30"/>
      <c r="K4" s="30"/>
      <c r="L4" s="30"/>
      <c r="M4" s="30"/>
      <c r="N4" s="30"/>
      <c r="O4" s="31">
        <f t="shared" ref="O4:O16" si="0">SUM(C4:N4)</f>
        <v>61065.070000000007</v>
      </c>
    </row>
    <row r="5" spans="1:15" ht="30" customHeight="1" x14ac:dyDescent="0.3">
      <c r="A5" s="1"/>
      <c r="B5" s="8" t="s">
        <v>36</v>
      </c>
      <c r="C5" s="30">
        <v>500</v>
      </c>
      <c r="D5" s="30">
        <v>525</v>
      </c>
      <c r="E5" s="30">
        <v>551.25</v>
      </c>
      <c r="F5" s="30">
        <v>578.80999999999995</v>
      </c>
      <c r="G5" s="30">
        <v>607.75</v>
      </c>
      <c r="H5" s="30">
        <v>638.14</v>
      </c>
      <c r="I5" s="30">
        <v>670.05</v>
      </c>
      <c r="J5" s="30"/>
      <c r="K5" s="30"/>
      <c r="L5" s="30"/>
      <c r="M5" s="30"/>
      <c r="N5" s="30"/>
      <c r="O5" s="31">
        <f t="shared" si="0"/>
        <v>4071</v>
      </c>
    </row>
    <row r="6" spans="1:15" ht="30" customHeight="1" x14ac:dyDescent="0.3">
      <c r="A6" s="1"/>
      <c r="B6" s="8" t="s">
        <v>37</v>
      </c>
      <c r="C6" s="30">
        <v>1500</v>
      </c>
      <c r="D6" s="30">
        <v>1575</v>
      </c>
      <c r="E6" s="30">
        <v>1653.75</v>
      </c>
      <c r="F6" s="30">
        <v>1736.44</v>
      </c>
      <c r="G6" s="30">
        <v>1823.26</v>
      </c>
      <c r="H6" s="30">
        <v>1914.42</v>
      </c>
      <c r="I6" s="30">
        <v>2010.14</v>
      </c>
      <c r="J6" s="30"/>
      <c r="K6" s="30"/>
      <c r="L6" s="30"/>
      <c r="M6" s="30"/>
      <c r="N6" s="30"/>
      <c r="O6" s="31">
        <f>SUM(C6:N6)</f>
        <v>12213.01</v>
      </c>
    </row>
    <row r="7" spans="1:15" ht="30" customHeight="1" x14ac:dyDescent="0.3">
      <c r="A7" s="1"/>
      <c r="B7" s="8" t="s">
        <v>38</v>
      </c>
      <c r="C7" s="30">
        <v>475</v>
      </c>
      <c r="D7" s="30">
        <v>498.75</v>
      </c>
      <c r="E7" s="30">
        <v>523.69000000000005</v>
      </c>
      <c r="F7" s="30">
        <v>549.87</v>
      </c>
      <c r="G7" s="30">
        <v>577.37</v>
      </c>
      <c r="H7" s="30">
        <v>606.23</v>
      </c>
      <c r="I7" s="30">
        <v>636.54999999999995</v>
      </c>
      <c r="J7" s="30"/>
      <c r="K7" s="30"/>
      <c r="L7" s="30"/>
      <c r="M7" s="30"/>
      <c r="N7" s="30"/>
      <c r="O7" s="31">
        <f t="shared" si="0"/>
        <v>3867.46</v>
      </c>
    </row>
    <row r="8" spans="1:15" ht="30" customHeight="1" x14ac:dyDescent="0.3">
      <c r="A8" s="1"/>
      <c r="B8" s="8" t="s">
        <v>39</v>
      </c>
      <c r="C8" s="30">
        <v>123</v>
      </c>
      <c r="D8" s="30">
        <v>123</v>
      </c>
      <c r="E8" s="30">
        <v>123</v>
      </c>
      <c r="F8" s="30">
        <v>123</v>
      </c>
      <c r="G8" s="30">
        <v>123</v>
      </c>
      <c r="H8" s="30">
        <v>123</v>
      </c>
      <c r="I8" s="30">
        <v>123</v>
      </c>
      <c r="J8" s="30"/>
      <c r="K8" s="30"/>
      <c r="L8" s="30"/>
      <c r="M8" s="30"/>
      <c r="N8" s="30"/>
      <c r="O8" s="31">
        <f t="shared" si="0"/>
        <v>861</v>
      </c>
    </row>
    <row r="9" spans="1:15" ht="30" customHeight="1" x14ac:dyDescent="0.3">
      <c r="A9" s="1"/>
      <c r="B9" s="8" t="s">
        <v>40</v>
      </c>
      <c r="C9" s="30">
        <v>68</v>
      </c>
      <c r="D9" s="30">
        <v>68</v>
      </c>
      <c r="E9" s="30">
        <v>68</v>
      </c>
      <c r="F9" s="30">
        <v>68</v>
      </c>
      <c r="G9" s="30">
        <v>68</v>
      </c>
      <c r="H9" s="30">
        <v>68</v>
      </c>
      <c r="I9" s="30">
        <v>68</v>
      </c>
      <c r="J9" s="30"/>
      <c r="K9" s="30"/>
      <c r="L9" s="30"/>
      <c r="M9" s="30"/>
      <c r="N9" s="30"/>
      <c r="O9" s="31">
        <f t="shared" si="0"/>
        <v>476</v>
      </c>
    </row>
    <row r="10" spans="1:15" ht="30" customHeight="1" x14ac:dyDescent="0.3">
      <c r="A10" s="1"/>
      <c r="B10" s="8" t="s">
        <v>41</v>
      </c>
      <c r="C10" s="30">
        <v>125</v>
      </c>
      <c r="D10" s="30">
        <v>125</v>
      </c>
      <c r="E10" s="30">
        <v>125</v>
      </c>
      <c r="F10" s="30">
        <v>125</v>
      </c>
      <c r="G10" s="30">
        <v>125</v>
      </c>
      <c r="H10" s="30">
        <v>125</v>
      </c>
      <c r="I10" s="30">
        <v>125</v>
      </c>
      <c r="J10" s="30"/>
      <c r="K10" s="30"/>
      <c r="L10" s="30"/>
      <c r="M10" s="30"/>
      <c r="N10" s="30"/>
      <c r="O10" s="31">
        <f t="shared" si="0"/>
        <v>875</v>
      </c>
    </row>
    <row r="11" spans="1:15" ht="30" customHeight="1" x14ac:dyDescent="0.3">
      <c r="A11" s="1"/>
      <c r="B11" s="8" t="s">
        <v>42</v>
      </c>
      <c r="C11" s="30">
        <v>250</v>
      </c>
      <c r="D11" s="30">
        <v>262.5</v>
      </c>
      <c r="E11" s="30">
        <v>275.63</v>
      </c>
      <c r="F11" s="30">
        <v>289.41000000000003</v>
      </c>
      <c r="G11" s="30">
        <v>303.88</v>
      </c>
      <c r="H11" s="30">
        <v>319.07</v>
      </c>
      <c r="I11" s="30">
        <v>335.02</v>
      </c>
      <c r="J11" s="30"/>
      <c r="K11" s="30"/>
      <c r="L11" s="30"/>
      <c r="M11" s="30"/>
      <c r="N11" s="30"/>
      <c r="O11" s="31">
        <f>SUM(C11:N11)</f>
        <v>2035.51</v>
      </c>
    </row>
    <row r="12" spans="1:15" ht="30" customHeight="1" x14ac:dyDescent="0.3">
      <c r="A12" s="1"/>
      <c r="B12" s="8" t="s">
        <v>43</v>
      </c>
      <c r="C12" s="30">
        <v>100</v>
      </c>
      <c r="D12" s="30">
        <v>105</v>
      </c>
      <c r="E12" s="30">
        <v>110.25</v>
      </c>
      <c r="F12" s="30">
        <v>115.76</v>
      </c>
      <c r="G12" s="30">
        <v>121.55</v>
      </c>
      <c r="H12" s="30">
        <v>127.63</v>
      </c>
      <c r="I12" s="30">
        <v>134.01</v>
      </c>
      <c r="J12" s="30"/>
      <c r="K12" s="30"/>
      <c r="L12" s="30"/>
      <c r="M12" s="30"/>
      <c r="N12" s="30"/>
      <c r="O12" s="31">
        <f t="shared" si="0"/>
        <v>814.19999999999993</v>
      </c>
    </row>
    <row r="13" spans="1:15" ht="30" customHeight="1" x14ac:dyDescent="0.3">
      <c r="A13" s="1"/>
      <c r="B13" s="8" t="s">
        <v>44</v>
      </c>
      <c r="C13" s="30">
        <v>200</v>
      </c>
      <c r="D13" s="30">
        <v>210</v>
      </c>
      <c r="E13" s="30">
        <v>220.5</v>
      </c>
      <c r="F13" s="30">
        <v>231.53</v>
      </c>
      <c r="G13" s="30">
        <v>243.1</v>
      </c>
      <c r="H13" s="30">
        <v>255.26</v>
      </c>
      <c r="I13" s="30">
        <v>268.02</v>
      </c>
      <c r="J13" s="30"/>
      <c r="K13" s="30"/>
      <c r="L13" s="30"/>
      <c r="M13" s="30"/>
      <c r="N13" s="30"/>
      <c r="O13" s="31">
        <f t="shared" si="0"/>
        <v>1628.4099999999999</v>
      </c>
    </row>
    <row r="14" spans="1:15" ht="30" customHeight="1" x14ac:dyDescent="0.3">
      <c r="A14" s="1"/>
      <c r="B14" s="8" t="s">
        <v>45</v>
      </c>
      <c r="C14" s="30">
        <v>0</v>
      </c>
      <c r="D14" s="30">
        <v>0</v>
      </c>
      <c r="E14" s="30">
        <v>0</v>
      </c>
      <c r="F14" s="30">
        <v>0</v>
      </c>
      <c r="G14" s="30">
        <v>0</v>
      </c>
      <c r="H14" s="30">
        <v>0</v>
      </c>
      <c r="I14" s="30">
        <v>0</v>
      </c>
      <c r="J14" s="30"/>
      <c r="K14" s="30"/>
      <c r="L14" s="30"/>
      <c r="M14" s="30"/>
      <c r="N14" s="30"/>
      <c r="O14" s="31">
        <f t="shared" si="0"/>
        <v>0</v>
      </c>
    </row>
    <row r="15" spans="1:15" ht="30" customHeight="1" x14ac:dyDescent="0.3">
      <c r="A15" s="1"/>
      <c r="B15" s="8" t="s">
        <v>46</v>
      </c>
      <c r="C15" s="30">
        <v>0</v>
      </c>
      <c r="D15" s="30">
        <v>0</v>
      </c>
      <c r="E15" s="30">
        <v>0</v>
      </c>
      <c r="F15" s="30">
        <v>0</v>
      </c>
      <c r="G15" s="30">
        <v>0</v>
      </c>
      <c r="H15" s="30">
        <v>0</v>
      </c>
      <c r="I15" s="30">
        <v>0</v>
      </c>
      <c r="J15" s="30"/>
      <c r="K15" s="30"/>
      <c r="L15" s="30"/>
      <c r="M15" s="30"/>
      <c r="N15" s="30"/>
      <c r="O15" s="31">
        <f t="shared" si="0"/>
        <v>0</v>
      </c>
    </row>
    <row r="16" spans="1:15" ht="30" customHeight="1" x14ac:dyDescent="0.3">
      <c r="A16" s="1"/>
      <c r="B16" s="8" t="s">
        <v>47</v>
      </c>
      <c r="C16" s="30">
        <v>0</v>
      </c>
      <c r="D16" s="30">
        <v>0</v>
      </c>
      <c r="E16" s="30">
        <v>0</v>
      </c>
      <c r="F16" s="30">
        <v>0</v>
      </c>
      <c r="G16" s="30">
        <v>0</v>
      </c>
      <c r="H16" s="30">
        <v>0</v>
      </c>
      <c r="I16" s="30">
        <v>0</v>
      </c>
      <c r="J16" s="30"/>
      <c r="K16" s="30"/>
      <c r="L16" s="30"/>
      <c r="M16" s="30"/>
      <c r="N16" s="30"/>
      <c r="O16" s="31">
        <f t="shared" si="0"/>
        <v>0</v>
      </c>
    </row>
    <row r="17" spans="2:15" ht="30" customHeight="1" x14ac:dyDescent="0.3">
      <c r="B17" s="8" t="s">
        <v>48</v>
      </c>
      <c r="C17" s="32">
        <f>IF(SUM(C4:C16)=0,"",SUM(C4:C16))</f>
        <v>10841</v>
      </c>
      <c r="D17" s="32">
        <f t="shared" ref="D17:N17" si="1">IF(SUM(D4:D16)=0,"",SUM(D4:D16))</f>
        <v>11367.25</v>
      </c>
      <c r="E17" s="32">
        <f t="shared" si="1"/>
        <v>11919.82</v>
      </c>
      <c r="F17" s="32">
        <f t="shared" si="1"/>
        <v>12500.010000000002</v>
      </c>
      <c r="G17" s="32">
        <f t="shared" si="1"/>
        <v>13109.21</v>
      </c>
      <c r="H17" s="32">
        <f t="shared" si="1"/>
        <v>13748.859999999999</v>
      </c>
      <c r="I17" s="32">
        <f t="shared" si="1"/>
        <v>14420.509999999998</v>
      </c>
      <c r="J17" s="32" t="str">
        <f t="shared" si="1"/>
        <v/>
      </c>
      <c r="K17" s="32" t="str">
        <f t="shared" si="1"/>
        <v/>
      </c>
      <c r="L17" s="32" t="str">
        <f t="shared" si="1"/>
        <v/>
      </c>
      <c r="M17" s="32" t="str">
        <f t="shared" si="1"/>
        <v/>
      </c>
      <c r="N17" s="32" t="str">
        <f t="shared" si="1"/>
        <v/>
      </c>
      <c r="O17" s="33">
        <f>SUBTOTAL(109,Biaya[YTD])</f>
        <v>87906.66</v>
      </c>
    </row>
  </sheetData>
  <dataConsolidate/>
  <mergeCells count="3">
    <mergeCell ref="B1:B2"/>
    <mergeCell ref="C1:K1"/>
    <mergeCell ref="C2:K2"/>
  </mergeCells>
  <dataValidations count="7">
    <dataValidation allowBlank="1" showInputMessage="1" showErrorMessage="1" prompt="Masukkan Biaya Operasional bulan ini dalam kolom di bawah judul ini" sqref="C3:N3"/>
    <dataValidation allowBlank="1" showInputMessage="1" showErrorMessage="1" prompt="Jumlah Sejak Awal Tahun Ini (YTD) akan dihitung secara otomatis dalam kolom di bawah judul ini. Total Biaya Operasional berada dalam baris terakhir tabel" sqref="O3"/>
    <dataValidation allowBlank="1" showInputMessage="1" showErrorMessage="1" prompt="Masukkan atau sesuaikan item Biaya Operasional dalam kolom di bawah judul ini" sqref="B3"/>
    <dataValidation allowBlank="1" showInputMessage="1" prompt="Judul lembar kerja berada dalam sel ini. Nama Perusahaan akan diperbarui secara otomatis dalam sel di bawah" sqref="C1:K1"/>
    <dataValidation allowBlank="1" showInputMessage="1" showErrorMessage="1" prompt="Masukkan biaya operasional dalam tabel Biaya di lembar kerja ini. Total akan dihitung secara otomatis" sqref="A1"/>
    <dataValidation allowBlank="1" showInputMessage="1" showErrorMessage="1" prompt="Tahun akan diperbarui secara otomatis dalam sel ini, sementara nama perusahaan dalam sel C2" sqref="B1:B2"/>
    <dataValidation allowBlank="1" showInputMessage="1" showErrorMessage="1" prompt="Nama perusahaan akan diperbarui secara otomatis dalam sel ini. Masukkan detail biaya pada tabel di bawah" sqref="C2:K2"/>
  </dataValidations>
  <printOptions horizontalCentered="1"/>
  <pageMargins left="0.25" right="0.25" top="0.75" bottom="0.75" header="0.3" footer="0.3"/>
  <pageSetup paperSize="9" scale="76" fitToHeight="0" orientation="landscape" r:id="rId1"/>
  <headerFooter differentFirst="1">
    <oddFooter>&amp;C&amp;K03+000Page &amp;P of &amp;N</oddFooter>
  </headerFooter>
  <ignoredErrors>
    <ignoredError sqref="O4:O16" emptyCellReference="1"/>
  </ignoredErrors>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3</vt:i4>
      </vt:variant>
      <vt:variant>
        <vt:lpstr>Rentang Bernama</vt:lpstr>
      </vt:variant>
      <vt:variant>
        <vt:i4>4</vt:i4>
      </vt:variant>
    </vt:vector>
  </HeadingPairs>
  <TitlesOfParts>
    <vt:vector size="7" baseType="lpstr">
      <vt:lpstr>Laba dan Rugi</vt:lpstr>
      <vt:lpstr>Pendapatan</vt:lpstr>
      <vt:lpstr>Biaya Operasional</vt:lpstr>
      <vt:lpstr>PendapatanBersih</vt:lpstr>
      <vt:lpstr>'Biaya Operasional'!Print_Titles</vt:lpstr>
      <vt:lpstr>'Laba dan Rugi'!Print_Titles</vt:lpstr>
      <vt:lpstr>Pendapatan!Print_Titles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tester</cp:lastModifiedBy>
  <dcterms:created xsi:type="dcterms:W3CDTF">2018-02-27T04:33:55Z</dcterms:created>
  <dcterms:modified xsi:type="dcterms:W3CDTF">2018-04-25T06:07:05Z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2018-02-27T04:33:58.1250501Z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