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0.1.31\personal\WoW_T\Templates\20170515_Accessibility_Q4_B4\04_PreDTP_Done\id-ID\"/>
    </mc:Choice>
  </mc:AlternateContent>
  <bookViews>
    <workbookView xWindow="0" yWindow="0" windowWidth="28560" windowHeight="12405"/>
  </bookViews>
  <sheets>
    <sheet name="Daftar Tugas Mingguan" sheetId="1" r:id="rId1"/>
    <sheet name="Daftar Tugas" sheetId="2" r:id="rId2"/>
  </sheets>
  <definedNames>
    <definedName name="Judul1">JadwalTugas[[#All],[Kolom1]]</definedName>
    <definedName name="JudulBarisKawasan1..I3">'Daftar Tugas Mingguan'!$H$3</definedName>
    <definedName name="JudulKolom2">DaftarTugas[[#Headers],[Tanggal]]</definedName>
    <definedName name="Kelas">JadwalTugas[[#All],[Kolom1]]</definedName>
    <definedName name="_xlnm.Print_Titles" localSheetId="1">'Daftar Tugas'!$3:$3</definedName>
    <definedName name="_xlnm.Print_Titles" localSheetId="0">'Daftar Tugas Mingguan'!$4:$5</definedName>
    <definedName name="TanggalMulai">'Daftar Tugas Mingguan'!$I$3</definedName>
    <definedName name="WhoField">DaftarTugas[Kelas]</definedName>
  </definedNames>
  <calcPr calcId="162913"/>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C4" i="1" l="1"/>
  <c r="I4" i="1"/>
  <c r="G4" i="1"/>
  <c r="E4" i="1"/>
  <c r="H4" i="1"/>
  <c r="F4" i="1"/>
  <c r="D4" i="1"/>
  <c r="B5" i="1"/>
  <c r="C5" i="1"/>
  <c r="C6" i="1" l="1"/>
  <c r="C11" i="1"/>
  <c r="C9" i="1"/>
  <c r="C7" i="1"/>
  <c r="C10" i="1"/>
  <c r="C8" i="1"/>
  <c r="D5" i="1" l="1"/>
  <c r="D10" i="1" l="1"/>
  <c r="D8" i="1"/>
  <c r="D6" i="1"/>
  <c r="D11" i="1"/>
  <c r="D9" i="1"/>
  <c r="D7" i="1"/>
  <c r="E5" i="1"/>
  <c r="E11" i="1" l="1"/>
  <c r="E9" i="1"/>
  <c r="E7" i="1"/>
  <c r="E10" i="1"/>
  <c r="E8" i="1"/>
  <c r="E6" i="1"/>
  <c r="F5" i="1"/>
  <c r="F10" i="1" l="1"/>
  <c r="F8" i="1"/>
  <c r="F6" i="1"/>
  <c r="F11" i="1"/>
  <c r="F9" i="1"/>
  <c r="F7" i="1"/>
  <c r="G5" i="1"/>
  <c r="H5" i="1" l="1"/>
  <c r="H8" i="1" s="1"/>
  <c r="G11" i="1"/>
  <c r="G9" i="1"/>
  <c r="G7" i="1"/>
  <c r="G10" i="1"/>
  <c r="G8" i="1"/>
  <c r="G6" i="1"/>
  <c r="H9" i="1" l="1"/>
  <c r="I5" i="1"/>
  <c r="H11" i="1"/>
  <c r="H10" i="1"/>
  <c r="H7" i="1"/>
  <c r="H6" i="1"/>
  <c r="I9" i="1"/>
  <c r="I8" i="1"/>
  <c r="I10" i="1" l="1"/>
  <c r="I11" i="1"/>
  <c r="I6" i="1"/>
  <c r="I7" i="1"/>
</calcChain>
</file>

<file path=xl/sharedStrings.xml><?xml version="1.0" encoding="utf-8"?>
<sst xmlns="http://schemas.openxmlformats.org/spreadsheetml/2006/main" count="35" uniqueCount="26">
  <si>
    <t>Ke Daftar Tugas</t>
  </si>
  <si>
    <t>MINGGUAN</t>
  </si>
  <si>
    <t>JADWAL TUGAS</t>
  </si>
  <si>
    <t>Musim dingin</t>
  </si>
  <si>
    <t>BHS ING</t>
  </si>
  <si>
    <t>SENI</t>
  </si>
  <si>
    <t>MTK</t>
  </si>
  <si>
    <t>SASTRA</t>
  </si>
  <si>
    <t>SEJ</t>
  </si>
  <si>
    <t>LAINNYA</t>
  </si>
  <si>
    <t xml:space="preserve"> Jadwalkan Tanggal Mulai:</t>
  </si>
  <si>
    <t>Untuk Jadwal Tugas Mingguan</t>
  </si>
  <si>
    <t>DAFTAR TUGAS</t>
  </si>
  <si>
    <t>Tanggal</t>
  </si>
  <si>
    <t>Kelas</t>
  </si>
  <si>
    <t>Penugasan/Tugas</t>
  </si>
  <si>
    <t>Halaman 90 &amp; tinjau bab 5 untuk ujian hari Jumat</t>
  </si>
  <si>
    <t>Lembar kerja 56 (ganjil saja) dan belajar untuk ujian hari Kamis</t>
  </si>
  <si>
    <t>Persiapan Lab</t>
  </si>
  <si>
    <t>Ujian Bab 5 - 8</t>
  </si>
  <si>
    <t>Halaman 78 - 88 &amp; kerangka bab 4</t>
  </si>
  <si>
    <t>Belajar untuk ujian</t>
  </si>
  <si>
    <t>Rapikan ruang untuk pemeriksaan</t>
  </si>
  <si>
    <t>Pesan pizza untuk belajar kelompok</t>
  </si>
  <si>
    <t>Kerangka Esai</t>
  </si>
  <si>
    <t>Cocokkan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</si>
</sst>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quot;$&quot;* #,##0_);_(&quot;$&quot;* \(#,##0\);_(&quot;$&quot;* &quot;-&quot;_);_(@_)"/>
    <numFmt numFmtId="165" formatCode="_(&quot;$&quot;* #,##0.00_);_(&quot;$&quot;* \(#,##0.00\);_(&quot;$&quot;*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30"/>
      <color theme="0"/>
      <name val="Calibri"/>
      <family val="2"/>
      <scheme val="major"/>
    </font>
    <font>
      <b/>
      <sz val="30"/>
      <color theme="4"/>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9" fillId="2" borderId="0" applyNumberFormat="0" applyProtection="0">
      <alignment horizontal="left" vertical="center"/>
    </xf>
    <xf numFmtId="0" fontId="10" fillId="0" borderId="0" applyProtection="0">
      <alignment vertical="center"/>
    </xf>
    <xf numFmtId="0" fontId="4" fillId="2" borderId="5" applyProtection="0">
      <alignment horizontal="left" vertical="center" indent="1"/>
    </xf>
    <xf numFmtId="14" fontId="3" fillId="2" borderId="4" applyProtection="0">
      <alignment horizontal="left" vertical="top" indent="1"/>
    </xf>
    <xf numFmtId="0" fontId="6"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3" borderId="2" applyNumberFormat="0" applyAlignment="0" applyProtection="0"/>
    <xf numFmtId="0" fontId="1" fillId="4" borderId="0" applyNumberFormat="0" applyFont="0" applyBorder="0" applyAlignment="0" applyProtection="0"/>
    <xf numFmtId="14" fontId="5" fillId="0" borderId="0" applyFont="0" applyFill="0" applyBorder="0">
      <alignment horizontal="center" vertical="center"/>
    </xf>
    <xf numFmtId="14" fontId="7" fillId="0" borderId="1">
      <alignment horizontal="center" vertical="center"/>
    </xf>
    <xf numFmtId="0" fontId="8"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14" fontId="7" fillId="0" borderId="1" xfId="16">
      <alignment horizontal="center" vertical="center"/>
    </xf>
    <xf numFmtId="14" fontId="3" fillId="2" borderId="4" xfId="4">
      <alignment horizontal="left" vertical="top" indent="1"/>
    </xf>
    <xf numFmtId="0" fontId="2" fillId="0" borderId="0" xfId="6">
      <alignment horizontal="left" vertical="center" indent="1"/>
    </xf>
    <xf numFmtId="0" fontId="10" fillId="0" borderId="0" xfId="2">
      <alignment vertical="center"/>
    </xf>
    <xf numFmtId="0" fontId="6" fillId="0" borderId="0" xfId="5">
      <alignment horizontal="right" vertical="center" indent="1"/>
    </xf>
    <xf numFmtId="0" fontId="8" fillId="2" borderId="3" xfId="17">
      <alignment horizontal="left" vertical="top" indent="1"/>
    </xf>
    <xf numFmtId="0" fontId="4" fillId="2" borderId="5" xfId="3">
      <alignment horizontal="left" vertical="center" indent="1"/>
    </xf>
    <xf numFmtId="0" fontId="0" fillId="0" borderId="0" xfId="0" applyFont="1" applyFill="1" applyBorder="1" applyAlignment="1">
      <alignment vertical="center"/>
    </xf>
    <xf numFmtId="0" fontId="9" fillId="2" borderId="0" xfId="1" applyFont="1">
      <alignment horizontal="left" vertical="center"/>
    </xf>
    <xf numFmtId="0" fontId="10" fillId="0" borderId="0" xfId="2" applyFont="1">
      <alignment vertical="center"/>
    </xf>
    <xf numFmtId="14" fontId="0" fillId="0" borderId="0" xfId="15" applyFont="1">
      <alignment horizontal="center" vertical="center"/>
    </xf>
  </cellXfs>
  <cellStyles count="18">
    <cellStyle name="20% - Aksen1" xfId="14" builtinId="30" customBuiltin="1"/>
    <cellStyle name="Catatan" xfId="13" builtinId="10" customBuiltin="1"/>
    <cellStyle name="Hipertaut" xfId="6" builtinId="8" customBuiltin="1"/>
    <cellStyle name="Judul" xfId="1" builtinId="15" customBuiltin="1"/>
    <cellStyle name="Judul 1" xfId="2" builtinId="16" customBuiltin="1"/>
    <cellStyle name="Judul 2" xfId="3" builtinId="17" customBuiltin="1"/>
    <cellStyle name="Judul 3" xfId="4" builtinId="18" customBuiltin="1"/>
    <cellStyle name="Judul 4" xfId="5" builtinId="19" customBuiltin="1"/>
    <cellStyle name="Koma" xfId="8" builtinId="3" customBuiltin="1"/>
    <cellStyle name="Koma [0]" xfId="9" builtinId="6" customBuiltin="1"/>
    <cellStyle name="Mata Uang" xfId="10" builtinId="4" customBuiltin="1"/>
    <cellStyle name="Mata Uang [0]" xfId="11" builtinId="7" customBuiltin="1"/>
    <cellStyle name="Mengikuti Hipertaut" xfId="7" builtinId="9" customBuiltin="1"/>
    <cellStyle name="Normal" xfId="0" builtinId="0" customBuiltin="1"/>
    <cellStyle name="Persen" xfId="12" builtinId="5" customBuiltin="1"/>
    <cellStyle name="Tahun" xfId="17"/>
    <cellStyle name="Tanggal" xfId="15"/>
    <cellStyle name="Tanggal Mulai" xfId="16"/>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Daftar Tugas Harian" defaultPivotStyle="PivotStyleLight16">
    <tableStyle name="Daftar Tugas Harian" pivot="0" count="5">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JadwalTugas" displayName="JadwalTugas" ref="B6:I11" headerRowCount="0" totalsRowShown="0" headerRowCellStyle="Normal" dataCellStyle="Normal">
  <tableColumns count="8">
    <tableColumn id="1" name="Kolom1" dataCellStyle="Normal"/>
    <tableColumn id="2" name="Kolom2" dataDxfId="0" dataCellStyle="Normal">
      <calculatedColumnFormula>IFERROR(INDEX(DaftarTugas[],MATCH(C$5&amp;$B6,DaftarTugas[Cocokkan Data],0),3),"")</calculatedColumnFormula>
    </tableColumn>
    <tableColumn id="3" name="Kolom3" dataCellStyle="Normal">
      <calculatedColumnFormula>IFERROR(INDEX(DaftarTugas[],MATCH(D$5&amp;$B6,DaftarTugas[Cocokkan Data],0),3),"")</calculatedColumnFormula>
    </tableColumn>
    <tableColumn id="4" name="Kolom4" dataCellStyle="Normal">
      <calculatedColumnFormula>IFERROR(INDEX(DaftarTugas[],MATCH(E$5&amp;$B6,DaftarTugas[Cocokkan Data],0),3),"")</calculatedColumnFormula>
    </tableColumn>
    <tableColumn id="5" name="Kolom5" dataCellStyle="Normal">
      <calculatedColumnFormula>IFERROR(INDEX(DaftarTugas[],MATCH(F$5&amp;$B6,DaftarTugas[Cocokkan Data],0),3),"")</calculatedColumnFormula>
    </tableColumn>
    <tableColumn id="6" name="Kolom6" dataCellStyle="Normal">
      <calculatedColumnFormula>IFERROR(INDEX(DaftarTugas[],MATCH(G$5&amp;$B6,DaftarTugas[Cocokkan Data],0),3),"")</calculatedColumnFormula>
    </tableColumn>
    <tableColumn id="7" name="Kolom7" dataCellStyle="Normal">
      <calculatedColumnFormula>IFERROR(INDEX(DaftarTugas[],MATCH(H$5&amp;$B6,DaftarTugas[Cocokkan Data],0),3),"")</calculatedColumnFormula>
    </tableColumn>
    <tableColumn id="8" name="Kolom8" dataCellStyle="Normal">
      <calculatedColumnFormula>IFERROR(INDEX(DaftarTugas[],MATCH(I$5&amp;$B6,DaftarTugas[Cocokkan Data],0),3),"")</calculatedColumnFormula>
    </tableColumn>
  </tableColumns>
  <tableStyleInfo name="Daftar Tugas Harian" showFirstColumn="1" showLastColumn="0" showRowStripes="1" showColumnStripes="0"/>
  <extLst>
    <ext xmlns:x14="http://schemas.microsoft.com/office/spreadsheetml/2009/9/main" uri="{504A1905-F514-4f6f-8877-14C23A59335A}">
      <x14:table altTextSummary="Masukkan Nama kelas di kolom pertama tabel ini &amp; kolom lain diperbarui secara otomatis dari Penugasan/Tugas yang dimasukkan dalam lembar kerja Daftar Tugas"/>
    </ext>
  </extLst>
</table>
</file>

<file path=xl/tables/table21.xml><?xml version="1.0" encoding="utf-8"?>
<table xmlns="http://schemas.openxmlformats.org/spreadsheetml/2006/main" id="1" name="DaftarTugas" displayName="DaftarTugas" ref="B3:E12" totalsRowShown="0">
  <autoFilter ref="B3:E12"/>
  <sortState ref="B5:E13">
    <sortCondition ref="B4:B13"/>
  </sortState>
  <tableColumns count="4">
    <tableColumn id="1" name="Tanggal" dataCellStyle="Tanggal"/>
    <tableColumn id="3" name="Kelas" dataCellStyle="Normal"/>
    <tableColumn id="4" name="Penugasan/Tugas" dataCellStyle="Normal"/>
    <tableColumn id="2" name="Cocokkan Data">
      <calculatedColumnFormula>DaftarTugas[[#This Row],[Tanggal]]&amp;DaftarTugas[[#This Row],[Kelas]]</calculatedColumnFormula>
    </tableColumn>
  </tableColumns>
  <tableStyleInfo name="Daftar Tugas Harian" showFirstColumn="0" showLastColumn="0" showRowStripes="0" showColumnStripes="0"/>
  <extLst>
    <ext xmlns:x14="http://schemas.microsoft.com/office/spreadsheetml/2009/9/main" uri="{504A1905-F514-4f6f-8877-14C23A59335A}">
      <x14:table altTextSummary="Masukkan tanggal, kelas, dan tugas atau penugasan. Gunakan filter tabel untuk menemukan entri tertentu"/>
    </ext>
  </extLst>
</table>
</file>

<file path=xl/theme/theme1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29.5703125" style="1" customWidth="1"/>
    <col min="10" max="10" width="2.7109375" style="1" customWidth="1"/>
    <col min="11" max="16384" width="9.140625" style="1"/>
  </cols>
  <sheetData>
    <row r="1" spans="2:9" ht="30" customHeight="1" x14ac:dyDescent="0.25">
      <c r="B1" s="4" t="s">
        <v>0</v>
      </c>
    </row>
    <row r="2" spans="2:9" ht="50.1" customHeight="1" thickBot="1" x14ac:dyDescent="0.3">
      <c r="B2" s="10" t="s">
        <v>1</v>
      </c>
    </row>
    <row r="3" spans="2:9" ht="50.1" customHeight="1" thickBot="1" x14ac:dyDescent="0.3">
      <c r="B3" s="11" t="s">
        <v>2</v>
      </c>
      <c r="H3" s="6" t="s">
        <v>10</v>
      </c>
      <c r="I3" s="2">
        <f ca="1">TODAY()</f>
        <v>42871</v>
      </c>
    </row>
    <row r="4" spans="2:9" ht="30" customHeight="1" x14ac:dyDescent="0.25">
      <c r="B4" s="8" t="s">
        <v>3</v>
      </c>
      <c r="C4" s="8" t="str">
        <f ca="1">TEXT(WEEKDAY(TanggalMulai),"aaaa")</f>
        <v>Selasa</v>
      </c>
      <c r="D4" s="8" t="str">
        <f ca="1">TEXT(WEEKDAY(TanggalMulai)+1,"aaaa")</f>
        <v>Rabu</v>
      </c>
      <c r="E4" s="8" t="str">
        <f ca="1">TEXT(WEEKDAY(TanggalMulai)+2,"aaaa")</f>
        <v>Kamis</v>
      </c>
      <c r="F4" s="8" t="str">
        <f ca="1">TEXT(WEEKDAY(TanggalMulai)+3,"aaaa")</f>
        <v>Jumat</v>
      </c>
      <c r="G4" s="8" t="str">
        <f ca="1">TEXT(WEEKDAY(TanggalMulai)+4,"aaaa")</f>
        <v>Sabtu</v>
      </c>
      <c r="H4" s="8" t="str">
        <f ca="1">TEXT(WEEKDAY(TanggalMulai)+5,"aaaa")</f>
        <v>Minggu</v>
      </c>
      <c r="I4" s="8" t="str">
        <f ca="1">TEXT(WEEKDAY(TanggalMulai)+6,"aaaa")</f>
        <v>Senin</v>
      </c>
    </row>
    <row r="5" spans="2:9" ht="30" customHeight="1" x14ac:dyDescent="0.25">
      <c r="B5" s="7">
        <f ca="1">YEAR(TanggalMulai)</f>
        <v>2017</v>
      </c>
      <c r="C5" s="3">
        <f ca="1">TanggalMulai</f>
        <v>42871</v>
      </c>
      <c r="D5" s="3">
        <f ca="1">C5+1</f>
        <v>42872</v>
      </c>
      <c r="E5" s="3">
        <f t="shared" ref="E5:I5" ca="1" si="0">D5+1</f>
        <v>42873</v>
      </c>
      <c r="F5" s="3">
        <f t="shared" ca="1" si="0"/>
        <v>42874</v>
      </c>
      <c r="G5" s="3">
        <f t="shared" ca="1" si="0"/>
        <v>42875</v>
      </c>
      <c r="H5" s="3">
        <f t="shared" ca="1" si="0"/>
        <v>42876</v>
      </c>
      <c r="I5" s="3">
        <f t="shared" ca="1" si="0"/>
        <v>42877</v>
      </c>
    </row>
    <row r="6" spans="2:9" ht="60" customHeight="1" x14ac:dyDescent="0.25">
      <c r="B6" s="1" t="s">
        <v>4</v>
      </c>
      <c r="C6" s="1" t="str">
        <f ca="1">IFERROR(INDEX(DaftarTugas[],MATCH(C$5&amp;$B6,DaftarTugas[Cocokkan Data],0),3),"")</f>
        <v/>
      </c>
      <c r="D6" s="1" t="str">
        <f ca="1">IFERROR(INDEX(DaftarTugas[],MATCH(D$5&amp;$B6,DaftarTugas[Cocokkan Data],0),3),"")</f>
        <v/>
      </c>
      <c r="E6" s="1" t="str">
        <f ca="1">IFERROR(INDEX(DaftarTugas[],MATCH(E$5&amp;$B6,DaftarTugas[Cocokkan Data],0),3),"")</f>
        <v/>
      </c>
      <c r="F6" s="1" t="str">
        <f ca="1">IFERROR(INDEX(DaftarTugas[],MATCH(F$5&amp;$B6,DaftarTugas[Cocokkan Data],0),3),"")</f>
        <v/>
      </c>
      <c r="G6" s="1" t="str">
        <f ca="1">IFERROR(INDEX(DaftarTugas[],MATCH(G$5&amp;$B6,DaftarTugas[Cocokkan Data],0),3),"")</f>
        <v/>
      </c>
      <c r="H6" s="1" t="str">
        <f ca="1">IFERROR(INDEX(DaftarTugas[],MATCH(H$5&amp;$B6,DaftarTugas[Cocokkan Data],0),3),"")</f>
        <v/>
      </c>
      <c r="I6" s="1" t="str">
        <f ca="1">IFERROR(INDEX(DaftarTugas[],MATCH(I$5&amp;$B6,DaftarTugas[Cocokkan Data],0),3),"")</f>
        <v>Kerangka Esai</v>
      </c>
    </row>
    <row r="7" spans="2:9" ht="60" customHeight="1" x14ac:dyDescent="0.25">
      <c r="B7" s="1" t="s">
        <v>5</v>
      </c>
      <c r="C7" s="1" t="str">
        <f ca="1">IFERROR(INDEX(DaftarTugas[],MATCH(C$5&amp;$B7,DaftarTugas[Cocokkan Data],0),3),"")</f>
        <v/>
      </c>
      <c r="D7" s="1" t="str">
        <f ca="1">IFERROR(INDEX(DaftarTugas[],MATCH(D$5&amp;$B7,DaftarTugas[Cocokkan Data],0),3),"")</f>
        <v/>
      </c>
      <c r="E7" s="1" t="str">
        <f ca="1">IFERROR(INDEX(DaftarTugas[],MATCH(E$5&amp;$B7,DaftarTugas[Cocokkan Data],0),3),"")</f>
        <v>Persiapan Lab</v>
      </c>
      <c r="F7" s="1" t="str">
        <f ca="1">IFERROR(INDEX(DaftarTugas[],MATCH(F$5&amp;$B7,DaftarTugas[Cocokkan Data],0),3),"")</f>
        <v/>
      </c>
      <c r="G7" s="1" t="str">
        <f ca="1">IFERROR(INDEX(DaftarTugas[],MATCH(G$5&amp;$B7,DaftarTugas[Cocokkan Data],0),3),"")</f>
        <v/>
      </c>
      <c r="H7" s="1" t="str">
        <f ca="1">IFERROR(INDEX(DaftarTugas[],MATCH(H$5&amp;$B7,DaftarTugas[Cocokkan Data],0),3),"")</f>
        <v/>
      </c>
      <c r="I7" s="1" t="str">
        <f ca="1">IFERROR(INDEX(DaftarTugas[],MATCH(I$5&amp;$B7,DaftarTugas[Cocokkan Data],0),3),"")</f>
        <v/>
      </c>
    </row>
    <row r="8" spans="2:9" ht="60" customHeight="1" x14ac:dyDescent="0.25">
      <c r="B8" s="1" t="s">
        <v>6</v>
      </c>
      <c r="C8" s="1" t="str">
        <f ca="1">IFERROR(INDEX(DaftarTugas[],MATCH(C$5&amp;$B8,DaftarTugas[Cocokkan Data],0),3),"")</f>
        <v/>
      </c>
      <c r="D8" s="1" t="str">
        <f ca="1">IFERROR(INDEX(DaftarTugas[],MATCH(D$5&amp;$B8,DaftarTugas[Cocokkan Data],0),3),"")</f>
        <v>Lembar kerja 56 (ganjil saja) dan belajar untuk ujian hari Kamis</v>
      </c>
      <c r="E8" s="1" t="str">
        <f ca="1">IFERROR(INDEX(DaftarTugas[],MATCH(E$5&amp;$B8,DaftarTugas[Cocokkan Data],0),3),"")</f>
        <v/>
      </c>
      <c r="F8" s="1" t="str">
        <f ca="1">IFERROR(INDEX(DaftarTugas[],MATCH(F$5&amp;$B8,DaftarTugas[Cocokkan Data],0),3),"")</f>
        <v/>
      </c>
      <c r="G8" s="1" t="str">
        <f ca="1">IFERROR(INDEX(DaftarTugas[],MATCH(G$5&amp;$B8,DaftarTugas[Cocokkan Data],0),3),"")</f>
        <v/>
      </c>
      <c r="H8" s="1" t="str">
        <f ca="1">IFERROR(INDEX(DaftarTugas[],MATCH(H$5&amp;$B8,DaftarTugas[Cocokkan Data],0),3),"")</f>
        <v/>
      </c>
      <c r="I8" s="1" t="str">
        <f ca="1">IFERROR(INDEX(DaftarTugas[],MATCH(I$5&amp;$B8,DaftarTugas[Cocokkan Data],0),3),"")</f>
        <v/>
      </c>
    </row>
    <row r="9" spans="2:9" ht="60" customHeight="1" x14ac:dyDescent="0.25">
      <c r="B9" s="1" t="s">
        <v>7</v>
      </c>
      <c r="C9" s="1" t="str">
        <f ca="1">IFERROR(INDEX(DaftarTugas[],MATCH(C$5&amp;$B9,DaftarTugas[Cocokkan Data],0),3),"")</f>
        <v/>
      </c>
      <c r="D9" s="1" t="str">
        <f ca="1">IFERROR(INDEX(DaftarTugas[],MATCH(D$5&amp;$B9,DaftarTugas[Cocokkan Data],0),3),"")</f>
        <v/>
      </c>
      <c r="E9" s="1" t="str">
        <f ca="1">IFERROR(INDEX(DaftarTugas[],MATCH(E$5&amp;$B9,DaftarTugas[Cocokkan Data],0),3),"")</f>
        <v/>
      </c>
      <c r="F9" s="1" t="str">
        <f ca="1">IFERROR(INDEX(DaftarTugas[],MATCH(F$5&amp;$B9,DaftarTugas[Cocokkan Data],0),3),"")</f>
        <v/>
      </c>
      <c r="G9" s="1" t="str">
        <f ca="1">IFERROR(INDEX(DaftarTugas[],MATCH(G$5&amp;$B9,DaftarTugas[Cocokkan Data],0),3),"")</f>
        <v>Halaman 78 - 88 &amp; kerangka bab 4</v>
      </c>
      <c r="H9" s="1" t="str">
        <f ca="1">IFERROR(INDEX(DaftarTugas[],MATCH(H$5&amp;$B9,DaftarTugas[Cocokkan Data],0),3),"")</f>
        <v/>
      </c>
      <c r="I9" s="1" t="str">
        <f ca="1">IFERROR(INDEX(DaftarTugas[],MATCH(I$5&amp;$B9,DaftarTugas[Cocokkan Data],0),3),"")</f>
        <v/>
      </c>
    </row>
    <row r="10" spans="2:9" ht="60" customHeight="1" x14ac:dyDescent="0.25">
      <c r="B10" s="1" t="s">
        <v>8</v>
      </c>
      <c r="C10" s="1" t="str">
        <f ca="1">IFERROR(INDEX(DaftarTugas[],MATCH(C$5&amp;$B10,DaftarTugas[Cocokkan Data],0),3),"")</f>
        <v>Halaman 90 &amp; tinjau bab 5 untuk ujian hari Jumat</v>
      </c>
      <c r="D10" s="1" t="str">
        <f ca="1">IFERROR(INDEX(DaftarTugas[],MATCH(D$5&amp;$B10,DaftarTugas[Cocokkan Data],0),3),"")</f>
        <v/>
      </c>
      <c r="E10" s="1" t="str">
        <f ca="1">IFERROR(INDEX(DaftarTugas[],MATCH(E$5&amp;$B10,DaftarTugas[Cocokkan Data],0),3),"")</f>
        <v/>
      </c>
      <c r="F10" s="1" t="str">
        <f ca="1">IFERROR(INDEX(DaftarTugas[],MATCH(F$5&amp;$B10,DaftarTugas[Cocokkan Data],0),3),"")</f>
        <v>Ujian Bab 5 - 8</v>
      </c>
      <c r="G10" s="1" t="str">
        <f ca="1">IFERROR(INDEX(DaftarTugas[],MATCH(G$5&amp;$B10,DaftarTugas[Cocokkan Data],0),3),"")</f>
        <v>Belajar untuk ujian</v>
      </c>
      <c r="H10" s="1" t="str">
        <f ca="1">IFERROR(INDEX(DaftarTugas[],MATCH(H$5&amp;$B10,DaftarTugas[Cocokkan Data],0),3),"")</f>
        <v/>
      </c>
      <c r="I10" s="1" t="str">
        <f ca="1">IFERROR(INDEX(DaftarTugas[],MATCH(I$5&amp;$B10,DaftarTugas[Cocokkan Data],0),3),"")</f>
        <v/>
      </c>
    </row>
    <row r="11" spans="2:9" ht="60" customHeight="1" x14ac:dyDescent="0.25">
      <c r="B11" s="1" t="s">
        <v>9</v>
      </c>
      <c r="C11" s="1" t="str">
        <f ca="1">IFERROR(INDEX(DaftarTugas[],MATCH(C$5&amp;$B11,DaftarTugas[Cocokkan Data],0),3),"")</f>
        <v/>
      </c>
      <c r="D11" s="1" t="str">
        <f ca="1">IFERROR(INDEX(DaftarTugas[],MATCH(D$5&amp;$B11,DaftarTugas[Cocokkan Data],0),3),"")</f>
        <v/>
      </c>
      <c r="E11" s="1" t="str">
        <f ca="1">IFERROR(INDEX(DaftarTugas[],MATCH(E$5&amp;$B11,DaftarTugas[Cocokkan Data],0),3),"")</f>
        <v/>
      </c>
      <c r="F11" s="1" t="str">
        <f ca="1">IFERROR(INDEX(DaftarTugas[],MATCH(F$5&amp;$B11,DaftarTugas[Cocokkan Data],0),3),"")</f>
        <v/>
      </c>
      <c r="G11" s="1" t="str">
        <f ca="1">IFERROR(INDEX(DaftarTugas[],MATCH(G$5&amp;$B11,DaftarTugas[Cocokkan Data],0),3),"")</f>
        <v/>
      </c>
      <c r="H11" s="1" t="str">
        <f ca="1">IFERROR(INDEX(DaftarTugas[],MATCH(H$5&amp;$B11,DaftarTugas[Cocokkan Data],0),3),"")</f>
        <v>Rapikan ruang untuk pemeriksaan</v>
      </c>
      <c r="I11" s="1" t="str">
        <f ca="1">IFERROR(INDEX(DaftarTugas[],MATCH(I$5&amp;$B11,DaftarTugas[Cocokkan Data],0),3),"")</f>
        <v/>
      </c>
    </row>
  </sheetData>
  <dataValidations count="10">
    <dataValidation allowBlank="1" showInputMessage="1" showErrorMessage="1" prompt="Catat Tugas Mingguan dalam lembar kerja Jadwal Tugas Mingguan ini. Tambahkan tugas di lembar kerja Daftar Tugas untuk memperbarui jadwal secara otomatis. Pilih sel B1 untuk menavigasi ke lembar kerja Daftar Tugas." sqref="A1"/>
    <dataValidation allowBlank="1" showInputMessage="1" showErrorMessage="1" prompt="Tautan navigasi ke lembar kerja Daftar Tugas" sqref="B1"/>
    <dataValidation allowBlank="1" showInputMessage="1" showErrorMessage="1" prompt="Nama lembar kerja ada di sel B2 &amp; B3. Masukkan Tanggal Mulai Jadwal di sel I3" sqref="B2"/>
    <dataValidation allowBlank="1" showInputMessage="1" showErrorMessage="1" prompt="Masukkan Tanggal Mulai Jadwal di sel bagian kanan" sqref="H3"/>
    <dataValidation allowBlank="1" showInputMessage="1" showErrorMessage="1" prompt="Masukkan Tanggal Mulai Jadwal di sel ini. Tabel Jadwal Tugas akan memperbarui secara otomatis untuk minggu yang dimulai di tanggal ini" sqref="I3"/>
    <dataValidation allowBlank="1" showInputMessage="1" showErrorMessage="1" prompt="Mulai Tahun Tanggal dari sel I3. Masukkan Nama kelas dalam kolom di bawah judul ini. Tugas terkait akan diperbarui secara otomatis dari lembar kerja Daftar Tugas" sqref="B5"/>
    <dataValidation allowBlank="1" showInputMessage="1" showErrorMessage="1" prompt="Tugas untuk Kelas yang dimasukkan dalam kolom di bagian kiri diperbarui secara otomatis di sel C6 ke I11, berdasarkan entri di lembar kerja Daftar Tugas" sqref="C6"/>
    <dataValidation allowBlank="1" showInputMessage="1" showErrorMessage="1" prompt="Masukkan nama kategori untuk jadwal tugas dalam sel ini" sqref="B4"/>
    <dataValidation allowBlank="1" showInputMessage="1" showErrorMessage="1" prompt="Sel C4 ke I4 berisi hari. Hari pertama dalam seminggu di sel ini diperbarui secara otomatis berdasarkan Tanggal Mulai Jadwal. Untuk mengubah hari, masukkan tanggal baru dalam sel I3" sqref="C4"/>
    <dataValidation allowBlank="1" showInputMessage="1" showErrorMessage="1" prompt="Sel C5 ke I5 berisi tanggal naik yang mewakili setiap hari dalam seminggu dimulai dari Tanggal Mulai yang dimasukkan di I3" sqref="C5"/>
  </dataValidations>
  <hyperlinks>
    <hyperlink ref="B1" location="'Daftar Tugas'!A1" tooltip="Pilih untuk menampilkan lembar kerja Daftar Tugas" display="Ke Daftar Tugas"/>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2" width="28.85546875" customWidth="1"/>
    <col min="3" max="3" width="25.7109375" customWidth="1"/>
    <col min="4" max="4" width="58.7109375" bestFit="1" customWidth="1"/>
    <col min="5" max="5" width="21.7109375" hidden="1" customWidth="1"/>
    <col min="6" max="6" width="2.7109375" customWidth="1"/>
  </cols>
  <sheetData>
    <row r="1" spans="2:5" ht="30" customHeight="1" x14ac:dyDescent="0.25">
      <c r="B1" s="4" t="s">
        <v>11</v>
      </c>
    </row>
    <row r="2" spans="2:5" ht="50.1" customHeight="1" x14ac:dyDescent="0.25">
      <c r="B2" s="5" t="s">
        <v>12</v>
      </c>
    </row>
    <row r="3" spans="2:5" ht="30" customHeight="1" x14ac:dyDescent="0.25">
      <c r="B3" s="8" t="s">
        <v>13</v>
      </c>
      <c r="C3" s="8" t="s">
        <v>14</v>
      </c>
      <c r="D3" s="8" t="s">
        <v>15</v>
      </c>
      <c r="E3" s="8" t="s">
        <v>25</v>
      </c>
    </row>
    <row r="4" spans="2:5" ht="30" customHeight="1" x14ac:dyDescent="0.25">
      <c r="B4" s="12">
        <f ca="1">TODAY()</f>
        <v>42871</v>
      </c>
      <c r="C4" s="1" t="s">
        <v>8</v>
      </c>
      <c r="D4" s="1" t="s">
        <v>16</v>
      </c>
      <c r="E4" s="9" t="str">
        <f ca="1">DaftarTugas[[#This Row],[Tanggal]]&amp;DaftarTugas[[#This Row],[Kelas]]</f>
        <v>42871SEJ</v>
      </c>
    </row>
    <row r="5" spans="2:5" ht="30" customHeight="1" x14ac:dyDescent="0.25">
      <c r="B5" s="12">
        <f ca="1">TODAY()+1</f>
        <v>42872</v>
      </c>
      <c r="C5" s="1" t="s">
        <v>6</v>
      </c>
      <c r="D5" s="1" t="s">
        <v>17</v>
      </c>
      <c r="E5" s="9" t="str">
        <f ca="1">DaftarTugas[[#This Row],[Tanggal]]&amp;DaftarTugas[[#This Row],[Kelas]]</f>
        <v>42872MTK</v>
      </c>
    </row>
    <row r="6" spans="2:5" ht="30" customHeight="1" x14ac:dyDescent="0.25">
      <c r="B6" s="12">
        <f ca="1">TODAY()+2</f>
        <v>42873</v>
      </c>
      <c r="C6" s="1" t="s">
        <v>5</v>
      </c>
      <c r="D6" s="1" t="s">
        <v>18</v>
      </c>
      <c r="E6" s="9" t="str">
        <f ca="1">DaftarTugas[[#This Row],[Tanggal]]&amp;DaftarTugas[[#This Row],[Kelas]]</f>
        <v>42873SENI</v>
      </c>
    </row>
    <row r="7" spans="2:5" ht="30" customHeight="1" x14ac:dyDescent="0.25">
      <c r="B7" s="12">
        <f ca="1">TODAY()+3</f>
        <v>42874</v>
      </c>
      <c r="C7" s="1" t="s">
        <v>8</v>
      </c>
      <c r="D7" s="1" t="s">
        <v>19</v>
      </c>
      <c r="E7" s="9" t="str">
        <f ca="1">DaftarTugas[[#This Row],[Tanggal]]&amp;DaftarTugas[[#This Row],[Kelas]]</f>
        <v>42874SEJ</v>
      </c>
    </row>
    <row r="8" spans="2:5" ht="30" customHeight="1" x14ac:dyDescent="0.25">
      <c r="B8" s="12">
        <f ca="1">TODAY()+4</f>
        <v>42875</v>
      </c>
      <c r="C8" s="1" t="s">
        <v>7</v>
      </c>
      <c r="D8" s="1" t="s">
        <v>20</v>
      </c>
      <c r="E8" s="9" t="str">
        <f ca="1">DaftarTugas[[#This Row],[Tanggal]]&amp;DaftarTugas[[#This Row],[Kelas]]</f>
        <v>42875SASTRA</v>
      </c>
    </row>
    <row r="9" spans="2:5" ht="30" customHeight="1" x14ac:dyDescent="0.25">
      <c r="B9" s="12">
        <f ca="1">TODAY()+4</f>
        <v>42875</v>
      </c>
      <c r="C9" s="1" t="s">
        <v>8</v>
      </c>
      <c r="D9" s="1" t="s">
        <v>21</v>
      </c>
      <c r="E9" s="9" t="str">
        <f ca="1">DaftarTugas[[#This Row],[Tanggal]]&amp;DaftarTugas[[#This Row],[Kelas]]</f>
        <v>42875SEJ</v>
      </c>
    </row>
    <row r="10" spans="2:5" ht="30" customHeight="1" x14ac:dyDescent="0.25">
      <c r="B10" s="12">
        <f ca="1">TODAY()+5</f>
        <v>42876</v>
      </c>
      <c r="C10" s="1" t="s">
        <v>9</v>
      </c>
      <c r="D10" s="1" t="s">
        <v>22</v>
      </c>
      <c r="E10" s="9" t="str">
        <f ca="1">DaftarTugas[[#This Row],[Tanggal]]&amp;DaftarTugas[[#This Row],[Kelas]]</f>
        <v>42876LAINNYA</v>
      </c>
    </row>
    <row r="11" spans="2:5" ht="30" customHeight="1" x14ac:dyDescent="0.25">
      <c r="B11" s="12">
        <f ca="1">TODAY()+5</f>
        <v>42876</v>
      </c>
      <c r="C11" s="1" t="s">
        <v>9</v>
      </c>
      <c r="D11" s="1" t="s">
        <v>23</v>
      </c>
      <c r="E11" s="9" t="str">
        <f ca="1">DaftarTugas[[#This Row],[Tanggal]]&amp;DaftarTugas[[#This Row],[Kelas]]</f>
        <v>42876LAINNYA</v>
      </c>
    </row>
    <row r="12" spans="2:5" ht="30" customHeight="1" x14ac:dyDescent="0.25">
      <c r="B12" s="12">
        <f ca="1">TODAY()+6</f>
        <v>42877</v>
      </c>
      <c r="C12" s="1" t="s">
        <v>4</v>
      </c>
      <c r="D12" s="1" t="s">
        <v>24</v>
      </c>
      <c r="E12" s="9" t="str">
        <f ca="1">DaftarTugas[[#This Row],[Tanggal]]&amp;DaftarTugas[[#This Row],[Kelas]]</f>
        <v>42877BHS ING</v>
      </c>
    </row>
  </sheetData>
  <dataConsolidate/>
  <dataValidations count="8">
    <dataValidation allowBlank="1" showInputMessage="1" showErrorMessage="1" prompt="Buat Daftar Tugas di lembar kerja ini. Tugas akan diperbarui secara otomatis di tabel Jadwal Tugas. Pilih B1 untuk menavigasi kembali ke lembar kerja Jadwal Tugas Mingguan" sqref="A1"/>
    <dataValidation allowBlank="1" showInputMessage="1" showErrorMessage="1" prompt="Tautan navigasi ke lembar kerja Jadwal Tugas Mingguan" sqref="B1"/>
    <dataValidation allowBlank="1" showInputMessage="1" showErrorMessage="1" prompt="Judul lembar kerja ada di sel ini. Masukkan detail tugas dalam tabel di bawah" sqref="B2"/>
    <dataValidation allowBlank="1" showInputMessage="1" showErrorMessage="1" prompt="Masukkan tanggal dalam kolom di bawah judul ini. Gunakan filter judul untuk menemukan entri tertentu" sqref="B3"/>
    <dataValidation allowBlank="1" showInputMessage="1" showErrorMessage="1" prompt="Pilih Kelas dalam kolom di bawah judul ini. Daftar kelas diperbarui dari kolom tabel Jadwal Tugas B. Tekan ALT+panah BAWAH untuk membuka daftar menurun, lalu ENTER untuk melakukan pilihan" sqref="C3"/>
    <dataValidation allowBlank="1" showInputMessage="1" showErrorMessage="1" prompt="Masukkan Penugasan atau Tugas untuk kelas terkait di kolom C, dalam kolom di bawah judul ini" sqref="D3"/>
    <dataValidation type="list" errorStyle="warning" allowBlank="1" showInputMessage="1" showErrorMessage="1" error="Entri tidak cocok dengan item dalam daftar. Pilih Tidak, lalu tekan ALT+PANAH BAWAH dan ENTER untuk memilih entri baru, BATALKAN untuk menghapus pilihan" sqref="C12">
      <formula1>Kelas</formula1>
    </dataValidation>
    <dataValidation type="list" errorStyle="warning" allowBlank="1" showInputMessage="1" showErrorMessage="1" error="Entri tidak cocok dengan item dalam daftar. Pilih Tidak, lalu tekan ALT+PANAH BAWAH dan ENTER untuk memilih entri baru, BATALKAN untuk menghapus pilihan" sqref="C4:C11">
      <formula1>Kelas</formula1>
    </dataValidation>
  </dataValidations>
  <hyperlinks>
    <hyperlink ref="B1" location="'Daftar Tugas Mingguan'!A1" tooltip="Pilih untuk menampilkan lembar kerja Jadwal Tugas Mingguan" display="Untuk Jadwal Tugas Mingguan"/>
  </hyperlinks>
  <printOptions horizontalCentered="1"/>
  <pageMargins left="0.7" right="0.7" top="0.75" bottom="0.75" header="0.3" footer="0.3"/>
  <pageSetup paperSize="9" scale="77"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TM00000010</ap:Template>
  <ap:DocSecurity>0</ap:DocSecurity>
  <ap:ScaleCrop>false</ap:ScaleCrop>
  <ap:HeadingPairs>
    <vt:vector baseType="variant" size="4">
      <vt:variant>
        <vt:lpstr>Lembar kerja</vt:lpstr>
      </vt:variant>
      <vt:variant>
        <vt:i4>2</vt:i4>
      </vt:variant>
      <vt:variant>
        <vt:lpstr>Rentang Bernama</vt:lpstr>
      </vt:variant>
      <vt:variant>
        <vt:i4>8</vt:i4>
      </vt:variant>
    </vt:vector>
  </ap:HeadingPairs>
  <ap:TitlesOfParts>
    <vt:vector baseType="lpstr" size="10">
      <vt:lpstr>Daftar Tugas Mingguan</vt:lpstr>
      <vt:lpstr>Daftar Tugas</vt:lpstr>
      <vt:lpstr>Judul1</vt:lpstr>
      <vt:lpstr>JudulBarisKawasan1..I3</vt:lpstr>
      <vt:lpstr>JudulKolom2</vt:lpstr>
      <vt:lpstr>Kelas</vt:lpstr>
      <vt:lpstr>'Daftar Tugas'!Print_Titles</vt:lpstr>
      <vt:lpstr>'Daftar Tugas Mingguan'!Print_Titles</vt:lpstr>
      <vt:lpstr>TanggalMulai</vt:lpstr>
      <vt:lpstr>WhoField</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2016-12-22T22:53:48Z</dcterms:created>
  <dcterms:modified xsi:type="dcterms:W3CDTF">2017-05-17T05:37:11Z</dcterms:modified>
</cp:coreProperties>
</file>