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3" documentId="13_ncr:1_{0C57DA44-4BD5-46A5-8EB0-E83FE43B63E7}" xr6:coauthVersionLast="47" xr6:coauthVersionMax="47" xr10:uidLastSave="{9A8489B9-8357-422C-9B3A-C7DDACA21E58}"/>
  <bookViews>
    <workbookView xWindow="-120" yWindow="-120" windowWidth="29070" windowHeight="15990" xr2:uid="{00000000-000D-0000-FFFF-FFFF00000000}"/>
  </bookViews>
  <sheets>
    <sheet name="Ügyfelek nyereségességének elem" sheetId="1" r:id="rId1"/>
  </sheets>
  <definedNames>
    <definedName name="_xlnm.Print_Area" localSheetId="0">'Ügyfelek nyereségességének elem'!$A:$G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40" i="1" s="1"/>
  <c r="D13" i="1"/>
  <c r="D40" i="1" s="1"/>
  <c r="C13" i="1"/>
  <c r="C40" i="1" s="1"/>
  <c r="E41" i="1"/>
  <c r="D41" i="1"/>
  <c r="C41" i="1"/>
  <c r="E39" i="1"/>
  <c r="D39" i="1"/>
  <c r="C39" i="1"/>
  <c r="E33" i="1"/>
  <c r="D33" i="1"/>
  <c r="C33" i="1"/>
  <c r="F32" i="1"/>
  <c r="F31" i="1"/>
  <c r="F30" i="1"/>
  <c r="E24" i="1"/>
  <c r="E25" i="1" s="1"/>
  <c r="D24" i="1"/>
  <c r="D25" i="1" s="1"/>
  <c r="C24" i="1"/>
  <c r="C25" i="1" s="1"/>
  <c r="F23" i="1"/>
  <c r="F22" i="1"/>
  <c r="F17" i="1"/>
  <c r="C18" i="1" s="1"/>
  <c r="F12" i="1"/>
  <c r="F11" i="1"/>
  <c r="F10" i="1"/>
  <c r="D18" i="1" l="1"/>
  <c r="F39" i="1"/>
  <c r="E18" i="1"/>
  <c r="E34" i="1"/>
  <c r="E42" i="1" s="1"/>
  <c r="F24" i="1"/>
  <c r="F41" i="1"/>
  <c r="C34" i="1"/>
  <c r="F13" i="1"/>
  <c r="F40" i="1" s="1"/>
  <c r="D34" i="1"/>
  <c r="D42" i="1" s="1"/>
  <c r="F33" i="1"/>
  <c r="F25" i="1"/>
  <c r="F34" i="1" l="1"/>
  <c r="F42" i="1" s="1"/>
  <c r="C42" i="1"/>
  <c r="C26" i="1"/>
  <c r="E26" i="1"/>
  <c r="D26" i="1"/>
  <c r="C35" i="1" l="1"/>
  <c r="D35" i="1"/>
  <c r="E35" i="1"/>
</calcChain>
</file>

<file path=xl/sharedStrings.xml><?xml version="1.0" encoding="utf-8"?>
<sst xmlns="http://schemas.openxmlformats.org/spreadsheetml/2006/main" count="34" uniqueCount="32">
  <si>
    <t>Cég neve</t>
  </si>
  <si>
    <t>Ügyfelek nyereségességének elemzése</t>
  </si>
  <si>
    <t xml:space="preserve"> Elkészítés dátuma: [Adja meg a dátumot]</t>
  </si>
  <si>
    <t>Ügyféltevékenység</t>
  </si>
  <si>
    <t>Aktív ügyfelek száma – időszak kezdete</t>
  </si>
  <si>
    <t>Hozzáadott ügyfelek száma</t>
  </si>
  <si>
    <t>Elveszített/megszűnt ügyfelek száma</t>
  </si>
  <si>
    <t>Aktív ügyfelek száma – időszak vége</t>
  </si>
  <si>
    <t>Nyereségességi elemzés</t>
  </si>
  <si>
    <t>Árbevétel szegmensenként</t>
  </si>
  <si>
    <t>Súlyozás</t>
  </si>
  <si>
    <t>Értékesítés költsége</t>
  </si>
  <si>
    <t>Folyamatos szolgáltatási és támogatási költségek</t>
  </si>
  <si>
    <t>Egyéb közvetlen ügyfélköltségek</t>
  </si>
  <si>
    <t>Értékesítés teljes költsége</t>
  </si>
  <si>
    <t>Bruttó nyereség</t>
  </si>
  <si>
    <t>Beszerzési költségek</t>
  </si>
  <si>
    <t>Közvetlen ügyfélszerzés</t>
  </si>
  <si>
    <t>Ügyfélmarketing</t>
  </si>
  <si>
    <t>Ügyfélmegszűnés</t>
  </si>
  <si>
    <t>Beszerzési költségek összesen</t>
  </si>
  <si>
    <t>Ügyfélnyereség szegmensenként</t>
  </si>
  <si>
    <t>Összesítő metrikák szegmensenként</t>
  </si>
  <si>
    <t>Átlagos költség megszerzett ügyfelenként</t>
  </si>
  <si>
    <t>Átlagos marketingköltség aktív ügyfelenként</t>
  </si>
  <si>
    <t>Átlagos költség megszűnt ügyfelenként</t>
  </si>
  <si>
    <t>Átlagos nyereség (veszteség) ügyfelenként</t>
  </si>
  <si>
    <t>Szegmensnév 1</t>
  </si>
  <si>
    <t>Szegmensnév 2</t>
  </si>
  <si>
    <t>Szegmensnév 3</t>
  </si>
  <si>
    <t>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</si>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</sst>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Franklin Gothic Book"/>
      <family val="2"/>
      <scheme val="minor"/>
    </font>
    <font>
      <sz val="10"/>
      <color theme="1" tint="0.1499984740745262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color theme="1" tint="0.1499984740745262"/>
      <name val="Verdana"/>
      <family val="2"/>
    </font>
    <font>
      <sz val="10"/>
      <name val="Franklin Gothic Book"/>
      <family val="2"/>
      <scheme val="minor"/>
    </font>
    <font>
      <sz val="12"/>
      <color theme="3"/>
      <name val="Verdana"/>
      <family val="2"/>
    </font>
    <font>
      <sz val="16"/>
      <color theme="3" tint="0.7999816888943144"/>
      <name val="Verdana"/>
      <family val="2"/>
    </font>
    <font>
      <sz val="16"/>
      <color theme="1" tint="0.1499984740745262"/>
      <name val="Verdana"/>
      <family val="2"/>
    </font>
    <font>
      <sz val="16"/>
      <color theme="0"/>
      <name val="Verdana"/>
      <family val="2"/>
    </font>
    <font>
      <sz val="10"/>
      <color theme="3" tint="0.7999816888943144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indent="1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top" indent="1"/>
    </xf>
    <xf numFmtId="164" fontId="1" fillId="3" borderId="0" xfId="0" applyNumberFormat="1" applyFont="1" applyFill="1" applyAlignment="1">
      <alignment horizontal="left" vertical="center"/>
    </xf>
    <xf numFmtId="164" fontId="7" fillId="3" borderId="3" xfId="0" applyNumberFormat="1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left" vertical="center"/>
    </xf>
    <xf numFmtId="44" fontId="1" fillId="0" borderId="0" xfId="0" applyNumberFormat="1" applyFont="1" applyAlignment="1">
      <alignment horizontal="left" vertical="center"/>
    </xf>
    <xf numFmtId="44" fontId="2" fillId="3" borderId="2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left" vertical="top"/>
    </xf>
    <xf numFmtId="44" fontId="1" fillId="4" borderId="2" xfId="0" applyNumberFormat="1" applyFont="1" applyFill="1" applyBorder="1" applyAlignment="1">
      <alignment horizontal="left" vertical="center"/>
    </xf>
    <xf numFmtId="44" fontId="4" fillId="2" borderId="2" xfId="0" applyNumberFormat="1" applyFont="1" applyFill="1" applyBorder="1" applyAlignment="1">
      <alignment horizontal="left" vertical="center"/>
    </xf>
    <xf numFmtId="44" fontId="2" fillId="0" borderId="0" xfId="0" applyNumberFormat="1" applyFont="1" applyAlignment="1">
      <alignment horizontal="left" vertical="center"/>
    </xf>
  </cellXfs>
  <cellStyles count="1">
    <cellStyle name="Normá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80465887539593"/>
          <c:y val="0.10096056174796332"/>
          <c:w val="0.81719538663436297"/>
          <c:h val="0.89903943825203669"/>
        </c:manualLayout>
      </c:layout>
      <c:barChart>
        <c:barDir val="bar"/>
        <c:grouping val="clustered"/>
        <c:varyColors val="0"/>
        <c:ser>
          <c:idx val="0"/>
          <c:order val="0"/>
          <c:tx>
            <c:v>Szegmensnév 1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'Ügyfelek nyereségességének elem'!$B$39:$B$42</c:f>
              <c:strCache>
                <c:ptCount val="4"/>
                <c:pt idx="0">
                  <c:v>Átlagos költség megszerzett ügyfelenként</c:v>
                </c:pt>
                <c:pt idx="1">
                  <c:v>Átlagos marketingköltség aktív ügyfelenként</c:v>
                </c:pt>
                <c:pt idx="2">
                  <c:v>Átlagos költség megszűnt ügyfelenként</c:v>
                </c:pt>
                <c:pt idx="3">
                  <c:v>Átlagos nyereség (veszteség) ügyfelenként</c:v>
                </c:pt>
              </c:strCache>
            </c:strRef>
          </c:cat>
          <c:val>
            <c:numRef>
              <c:f>'Ügyfelek nyereségességének elem'!$C$39:$C$42</c:f>
              <c:numCache>
                <c:formatCode>_("Ft"* #,##0.00_);_("Ft"* \(#,##0.00\);_("Ft"* "-"??_);_(@_)</c:formatCode>
                <c:ptCount val="4"/>
                <c:pt idx="0">
                  <c:v>52500</c:v>
                </c:pt>
                <c:pt idx="1">
                  <c:v>25000</c:v>
                </c:pt>
                <c:pt idx="2">
                  <c:v>35000</c:v>
                </c:pt>
                <c:pt idx="3">
                  <c:v>1666.6666666666667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7-4214-B62B-C91CA6C38CF5}"/>
            </c:ext>
          </c:extLst>
        </c:ser>
        <c:ser>
          <c:idx val="1"/>
          <c:order val="1"/>
          <c:tx>
            <c:v>Szegmensnév 2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'Ügyfelek nyereségességének elem'!$B$39:$B$42</c:f>
              <c:strCache>
                <c:ptCount val="4"/>
                <c:pt idx="0">
                  <c:v>Átlagos költség megszerzett ügyfelenként</c:v>
                </c:pt>
                <c:pt idx="1">
                  <c:v>Átlagos marketingköltség aktív ügyfelenként</c:v>
                </c:pt>
                <c:pt idx="2">
                  <c:v>Átlagos költség megszűnt ügyfelenként</c:v>
                </c:pt>
                <c:pt idx="3">
                  <c:v>Átlagos nyereség (veszteség) ügyfelenként</c:v>
                </c:pt>
              </c:strCache>
            </c:strRef>
          </c:cat>
          <c:val>
            <c:numRef>
              <c:f>'Ügyfelek nyereségességének elem'!$D$39:$D$42</c:f>
              <c:numCache>
                <c:formatCode>_("Ft"* #,##0.00_);_("Ft"* \(#,##0.00\);_("Ft"* "-"??_);_(@_)</c:formatCode>
                <c:ptCount val="4"/>
                <c:pt idx="0">
                  <c:v>30000</c:v>
                </c:pt>
                <c:pt idx="1">
                  <c:v>12500</c:v>
                </c:pt>
                <c:pt idx="2">
                  <c:v>5000</c:v>
                </c:pt>
                <c:pt idx="3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7-4214-B62B-C91CA6C38CF5}"/>
            </c:ext>
          </c:extLst>
        </c:ser>
        <c:ser>
          <c:idx val="2"/>
          <c:order val="2"/>
          <c:tx>
            <c:v>Szegmensnév 3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'Ügyfelek nyereségességének elem'!$B$39:$B$42</c:f>
              <c:strCache>
                <c:ptCount val="4"/>
                <c:pt idx="0">
                  <c:v>Átlagos költség megszerzett ügyfelenként</c:v>
                </c:pt>
                <c:pt idx="1">
                  <c:v>Átlagos marketingköltség aktív ügyfelenként</c:v>
                </c:pt>
                <c:pt idx="2">
                  <c:v>Átlagos költség megszűnt ügyfelenként</c:v>
                </c:pt>
                <c:pt idx="3">
                  <c:v>Átlagos nyereség (veszteség) ügyfelenként</c:v>
                </c:pt>
              </c:strCache>
            </c:strRef>
          </c:cat>
          <c:val>
            <c:numRef>
              <c:f>'Ügyfelek nyereségességének elem'!$E$39:$E$42</c:f>
              <c:numCache>
                <c:formatCode>_("Ft"* #,##0.00_);_("Ft"* \(#,##0.00\);_("Ft"* "-"??_);_(@_)</c:formatCode>
                <c:ptCount val="4"/>
                <c:pt idx="0">
                  <c:v>58750</c:v>
                </c:pt>
                <c:pt idx="1">
                  <c:v>27500</c:v>
                </c:pt>
                <c:pt idx="2">
                  <c:v>70000</c:v>
                </c:pt>
                <c:pt idx="3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97-4214-B62B-C91CA6C38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9566448"/>
        <c:axId val="519564808"/>
      </c:barChart>
      <c:catAx>
        <c:axId val="519566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9564808"/>
        <c:crosses val="autoZero"/>
        <c:auto val="1"/>
        <c:lblAlgn val="ctr"/>
        <c:lblOffset val="100"/>
        <c:noMultiLvlLbl val="0"/>
      </c:catAx>
      <c:valAx>
        <c:axId val="5195648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&quot;Ft&quot;* #,##0.00_);_(&quot;Ft&quot;* \(#,##0.00\);_(&quot;Ft&quot;* &quot;-&quot;??_);_(@_)" sourceLinked="1"/>
        <c:majorTickMark val="none"/>
        <c:minorTickMark val="none"/>
        <c:tickLblPos val="nextTo"/>
        <c:crossAx val="51956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711689884918232E-4"/>
          <c:y val="8.4875754167092061E-5"/>
          <c:w val="0.51654221845932891"/>
          <c:h val="8.715848703466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44</xdr:row>
      <xdr:rowOff>0</xdr:rowOff>
    </xdr:from>
    <xdr:to>
      <xdr:col>7</xdr:col>
      <xdr:colOff>76200</xdr:colOff>
      <xdr:row>58</xdr:row>
      <xdr:rowOff>0</xdr:rowOff>
    </xdr:to>
    <xdr:graphicFrame macro="">
      <xdr:nvGraphicFramePr>
        <xdr:cNvPr id="2" name="Diagram 1" descr="Nyereségesség-elemzési diagram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2067</xdr:colOff>
      <xdr:row>1</xdr:row>
      <xdr:rowOff>4646</xdr:rowOff>
    </xdr:from>
    <xdr:to>
      <xdr:col>6</xdr:col>
      <xdr:colOff>0</xdr:colOff>
      <xdr:row>4</xdr:row>
      <xdr:rowOff>4646</xdr:rowOff>
    </xdr:to>
    <xdr:pic>
      <xdr:nvPicPr>
        <xdr:cNvPr id="5" name="4. Kép" descr="Egy épület összetett képe" title="Fejléc kép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64417" y="118946"/>
          <a:ext cx="5255733" cy="885825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Business Blu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2"/>
  <sheetViews>
    <sheetView showGridLines="0" tabSelected="1" zoomScaleNormal="100" workbookViewId="0"/>
  </sheetViews>
  <sheetFormatPr defaultColWidth="8.88671875" defaultRowHeight="16.5" customHeight="1" x14ac:dyDescent="0.3"/>
  <cols>
    <col min="1" max="1" width="1.33203125" style="2" customWidth="1"/>
    <col min="2" max="2" width="40.21875" style="1" customWidth="1"/>
    <col min="3" max="6" width="15.33203125" style="5" customWidth="1"/>
    <col min="7" max="7" width="1.33203125" style="2" customWidth="1"/>
    <col min="8" max="16384" width="8.88671875" style="2"/>
  </cols>
  <sheetData>
    <row r="1" spans="2:8" ht="9" customHeight="1" x14ac:dyDescent="0.3">
      <c r="G1" s="2" t="s">
        <v>31</v>
      </c>
    </row>
    <row r="2" spans="2:8" s="11" customFormat="1" ht="28.5" customHeight="1" x14ac:dyDescent="0.25">
      <c r="B2" s="14" t="s">
        <v>0</v>
      </c>
      <c r="C2" s="15"/>
      <c r="D2" s="15"/>
      <c r="E2" s="19"/>
      <c r="F2" s="20"/>
    </row>
    <row r="3" spans="2:8" s="12" customFormat="1" ht="19.5" x14ac:dyDescent="0.3">
      <c r="B3" s="16" t="s">
        <v>1</v>
      </c>
      <c r="C3" s="13"/>
      <c r="D3" s="13"/>
      <c r="E3" s="13"/>
      <c r="F3" s="21"/>
      <c r="H3" s="2"/>
    </row>
    <row r="4" spans="2:8" ht="21.75" customHeight="1" x14ac:dyDescent="0.3">
      <c r="B4" s="17" t="s">
        <v>2</v>
      </c>
      <c r="C4" s="18"/>
      <c r="D4" s="18"/>
      <c r="E4" s="18"/>
      <c r="F4" s="22"/>
    </row>
    <row r="5" spans="2:8" ht="21" customHeight="1" x14ac:dyDescent="0.3">
      <c r="C5" s="23"/>
      <c r="D5" s="23"/>
      <c r="E5" s="23"/>
      <c r="F5" s="23"/>
    </row>
    <row r="6" spans="2:8" ht="31.5" customHeight="1" x14ac:dyDescent="0.3">
      <c r="B6" s="2"/>
      <c r="C6" s="24" t="s">
        <v>27</v>
      </c>
      <c r="D6" s="24" t="s">
        <v>28</v>
      </c>
      <c r="E6" s="24" t="s">
        <v>29</v>
      </c>
      <c r="F6" s="24" t="s">
        <v>30</v>
      </c>
    </row>
    <row r="7" spans="2:8" ht="6" customHeight="1" x14ac:dyDescent="0.3">
      <c r="C7" s="23"/>
      <c r="D7" s="23"/>
      <c r="E7" s="23"/>
      <c r="F7" s="23"/>
    </row>
    <row r="8" spans="2:8" s="4" customFormat="1" ht="18" customHeight="1" x14ac:dyDescent="0.3">
      <c r="B8" s="10" t="s">
        <v>3</v>
      </c>
      <c r="C8" s="25"/>
      <c r="D8" s="25"/>
      <c r="E8" s="25"/>
      <c r="F8" s="25"/>
    </row>
    <row r="9" spans="2:8" ht="6" customHeight="1" x14ac:dyDescent="0.3">
      <c r="C9" s="23"/>
      <c r="D9" s="23"/>
      <c r="E9" s="23"/>
      <c r="F9" s="23"/>
    </row>
    <row r="10" spans="2:8" ht="16.5" customHeight="1" x14ac:dyDescent="0.3">
      <c r="B10" s="3" t="s">
        <v>4</v>
      </c>
      <c r="C10" s="7">
        <v>5</v>
      </c>
      <c r="D10" s="7">
        <v>8</v>
      </c>
      <c r="E10" s="7">
        <v>8</v>
      </c>
      <c r="F10" s="6">
        <f>SUM(C10:E10)</f>
        <v>21</v>
      </c>
    </row>
    <row r="11" spans="2:8" ht="16.5" customHeight="1" x14ac:dyDescent="0.3">
      <c r="B11" s="3" t="s">
        <v>5</v>
      </c>
      <c r="C11" s="7">
        <v>2</v>
      </c>
      <c r="D11" s="7">
        <v>4</v>
      </c>
      <c r="E11" s="7">
        <v>4</v>
      </c>
      <c r="F11" s="6">
        <f t="shared" ref="F11:F13" si="0">SUM(C11:E11)</f>
        <v>10</v>
      </c>
    </row>
    <row r="12" spans="2:8" ht="16.5" customHeight="1" x14ac:dyDescent="0.3">
      <c r="B12" s="3" t="s">
        <v>6</v>
      </c>
      <c r="C12" s="7">
        <v>1</v>
      </c>
      <c r="D12" s="7">
        <v>2</v>
      </c>
      <c r="E12" s="7">
        <v>2</v>
      </c>
      <c r="F12" s="6">
        <f t="shared" si="0"/>
        <v>5</v>
      </c>
    </row>
    <row r="13" spans="2:8" ht="16.5" customHeight="1" x14ac:dyDescent="0.3">
      <c r="B13" s="3" t="s">
        <v>7</v>
      </c>
      <c r="C13" s="6">
        <f>C10+C11-C12</f>
        <v>6</v>
      </c>
      <c r="D13" s="6">
        <f t="shared" ref="D13:E13" si="1">D10+D11-D12</f>
        <v>10</v>
      </c>
      <c r="E13" s="6">
        <f t="shared" si="1"/>
        <v>10</v>
      </c>
      <c r="F13" s="6">
        <f t="shared" si="0"/>
        <v>26</v>
      </c>
    </row>
    <row r="14" spans="2:8" ht="16.5" customHeight="1" x14ac:dyDescent="0.3">
      <c r="C14" s="23"/>
      <c r="D14" s="23"/>
      <c r="E14" s="23"/>
      <c r="F14" s="23"/>
    </row>
    <row r="15" spans="2:8" s="4" customFormat="1" ht="18" customHeight="1" x14ac:dyDescent="0.3">
      <c r="B15" s="10" t="s">
        <v>8</v>
      </c>
      <c r="C15" s="25"/>
      <c r="D15" s="25"/>
      <c r="E15" s="25"/>
      <c r="F15" s="25"/>
    </row>
    <row r="16" spans="2:8" ht="6" customHeight="1" x14ac:dyDescent="0.3">
      <c r="C16" s="23"/>
      <c r="D16" s="23"/>
      <c r="E16" s="23"/>
      <c r="F16" s="23"/>
    </row>
    <row r="17" spans="2:6" ht="16.5" customHeight="1" x14ac:dyDescent="0.3">
      <c r="B17" s="3" t="s">
        <v>9</v>
      </c>
      <c r="C17" s="26">
        <v>1500000</v>
      </c>
      <c r="D17" s="26">
        <v>1800000</v>
      </c>
      <c r="E17" s="26">
        <v>2500000</v>
      </c>
      <c r="F17" s="27">
        <f>SUM(C17:E17)</f>
        <v>5800000</v>
      </c>
    </row>
    <row r="18" spans="2:6" ht="16.5" customHeight="1" x14ac:dyDescent="0.3">
      <c r="B18" s="3" t="s">
        <v>10</v>
      </c>
      <c r="C18" s="8">
        <f>C17/$F$17</f>
        <v>0.25862068965517243</v>
      </c>
      <c r="D18" s="8">
        <f t="shared" ref="D18:E18" si="2">D17/$F$17</f>
        <v>0.3103448275862069</v>
      </c>
      <c r="E18" s="8">
        <f t="shared" si="2"/>
        <v>0.43103448275862066</v>
      </c>
      <c r="F18" s="8"/>
    </row>
    <row r="19" spans="2:6" ht="16.5" customHeight="1" x14ac:dyDescent="0.3">
      <c r="C19" s="23"/>
      <c r="D19" s="23"/>
      <c r="E19" s="23"/>
      <c r="F19" s="23"/>
    </row>
    <row r="20" spans="2:6" s="4" customFormat="1" ht="18" customHeight="1" x14ac:dyDescent="0.3">
      <c r="B20" s="10" t="s">
        <v>11</v>
      </c>
      <c r="C20" s="25"/>
      <c r="D20" s="25"/>
      <c r="E20" s="25"/>
      <c r="F20" s="25"/>
    </row>
    <row r="21" spans="2:6" ht="6" customHeight="1" x14ac:dyDescent="0.3">
      <c r="C21" s="23"/>
      <c r="D21" s="23"/>
      <c r="E21" s="23"/>
      <c r="F21" s="23"/>
    </row>
    <row r="22" spans="2:6" ht="16.5" customHeight="1" x14ac:dyDescent="0.3">
      <c r="B22" s="3" t="s">
        <v>12</v>
      </c>
      <c r="C22" s="26">
        <v>1000000</v>
      </c>
      <c r="D22" s="26">
        <v>1400000</v>
      </c>
      <c r="E22" s="26">
        <v>1400000</v>
      </c>
      <c r="F22" s="27">
        <f>SUM(C22:E22)</f>
        <v>3800000</v>
      </c>
    </row>
    <row r="23" spans="2:6" ht="16.5" customHeight="1" x14ac:dyDescent="0.3">
      <c r="B23" s="3" t="s">
        <v>13</v>
      </c>
      <c r="C23" s="26">
        <v>200000</v>
      </c>
      <c r="D23" s="26">
        <v>100000</v>
      </c>
      <c r="E23" s="26">
        <v>100000</v>
      </c>
      <c r="F23" s="27">
        <f t="shared" ref="F23:F25" si="3">SUM(C23:E23)</f>
        <v>400000</v>
      </c>
    </row>
    <row r="24" spans="2:6" ht="16.5" customHeight="1" x14ac:dyDescent="0.3">
      <c r="B24" s="3" t="s">
        <v>14</v>
      </c>
      <c r="C24" s="27">
        <f>SUM(C22:C23)</f>
        <v>1200000</v>
      </c>
      <c r="D24" s="27">
        <f t="shared" ref="D24:E24" si="4">SUM(D22:D23)</f>
        <v>1500000</v>
      </c>
      <c r="E24" s="27">
        <f t="shared" si="4"/>
        <v>1500000</v>
      </c>
      <c r="F24" s="27">
        <f t="shared" si="3"/>
        <v>4200000</v>
      </c>
    </row>
    <row r="25" spans="2:6" ht="16.5" customHeight="1" x14ac:dyDescent="0.3">
      <c r="B25" s="3" t="s">
        <v>15</v>
      </c>
      <c r="C25" s="27">
        <f>C17-C24</f>
        <v>300000</v>
      </c>
      <c r="D25" s="27">
        <f t="shared" ref="D25:E25" si="5">D17-D24</f>
        <v>300000</v>
      </c>
      <c r="E25" s="27">
        <f t="shared" si="5"/>
        <v>1000000</v>
      </c>
      <c r="F25" s="27">
        <f t="shared" si="3"/>
        <v>1600000</v>
      </c>
    </row>
    <row r="26" spans="2:6" ht="16.5" customHeight="1" x14ac:dyDescent="0.3">
      <c r="B26" s="3" t="s">
        <v>10</v>
      </c>
      <c r="C26" s="8">
        <f>C25/$F$25</f>
        <v>0.1875</v>
      </c>
      <c r="D26" s="8">
        <f t="shared" ref="D26:E26" si="6">D25/$F$25</f>
        <v>0.1875</v>
      </c>
      <c r="E26" s="8">
        <f t="shared" si="6"/>
        <v>0.625</v>
      </c>
      <c r="F26" s="8"/>
    </row>
    <row r="27" spans="2:6" ht="16.5" customHeight="1" x14ac:dyDescent="0.3">
      <c r="C27" s="23"/>
      <c r="D27" s="23"/>
      <c r="E27" s="23"/>
      <c r="F27" s="23"/>
    </row>
    <row r="28" spans="2:6" s="4" customFormat="1" ht="18" customHeight="1" x14ac:dyDescent="0.3">
      <c r="B28" s="10" t="s">
        <v>16</v>
      </c>
      <c r="C28" s="25"/>
      <c r="D28" s="25"/>
      <c r="E28" s="25"/>
      <c r="F28" s="25"/>
    </row>
    <row r="29" spans="2:6" ht="6" customHeight="1" x14ac:dyDescent="0.3">
      <c r="C29" s="23"/>
      <c r="D29" s="23"/>
      <c r="E29" s="23"/>
      <c r="F29" s="23"/>
    </row>
    <row r="30" spans="2:6" ht="16.5" customHeight="1" x14ac:dyDescent="0.3">
      <c r="B30" s="3" t="s">
        <v>17</v>
      </c>
      <c r="C30" s="26">
        <v>105000</v>
      </c>
      <c r="D30" s="26">
        <v>120000</v>
      </c>
      <c r="E30" s="26">
        <v>235000</v>
      </c>
      <c r="F30" s="27">
        <f>SUM(C30:E30)</f>
        <v>460000</v>
      </c>
    </row>
    <row r="31" spans="2:6" ht="16.5" customHeight="1" x14ac:dyDescent="0.3">
      <c r="B31" s="3" t="s">
        <v>18</v>
      </c>
      <c r="C31" s="26">
        <v>150000</v>
      </c>
      <c r="D31" s="26">
        <v>125000</v>
      </c>
      <c r="E31" s="26">
        <v>275000</v>
      </c>
      <c r="F31" s="27">
        <f t="shared" ref="F31:F34" si="7">SUM(C31:E31)</f>
        <v>550000</v>
      </c>
    </row>
    <row r="32" spans="2:6" ht="16.5" customHeight="1" x14ac:dyDescent="0.3">
      <c r="B32" s="3" t="s">
        <v>19</v>
      </c>
      <c r="C32" s="26">
        <v>35000</v>
      </c>
      <c r="D32" s="26">
        <v>10000</v>
      </c>
      <c r="E32" s="26">
        <v>140000</v>
      </c>
      <c r="F32" s="27">
        <f t="shared" si="7"/>
        <v>185000</v>
      </c>
    </row>
    <row r="33" spans="2:8" ht="16.5" customHeight="1" x14ac:dyDescent="0.3">
      <c r="B33" s="3" t="s">
        <v>20</v>
      </c>
      <c r="C33" s="27">
        <f>SUM(C30:C32)</f>
        <v>290000</v>
      </c>
      <c r="D33" s="27">
        <f t="shared" ref="D33:E33" si="8">SUM(D30:D32)</f>
        <v>255000</v>
      </c>
      <c r="E33" s="27">
        <f t="shared" si="8"/>
        <v>650000</v>
      </c>
      <c r="F33" s="27">
        <f t="shared" si="7"/>
        <v>1195000</v>
      </c>
    </row>
    <row r="34" spans="2:8" ht="16.5" customHeight="1" x14ac:dyDescent="0.3">
      <c r="B34" s="3" t="s">
        <v>21</v>
      </c>
      <c r="C34" s="27">
        <f>C25-C33</f>
        <v>10000</v>
      </c>
      <c r="D34" s="27">
        <f t="shared" ref="D34:E34" si="9">D25-D33</f>
        <v>45000</v>
      </c>
      <c r="E34" s="27">
        <f t="shared" si="9"/>
        <v>350000</v>
      </c>
      <c r="F34" s="27">
        <f t="shared" si="7"/>
        <v>405000</v>
      </c>
    </row>
    <row r="35" spans="2:8" ht="16.5" customHeight="1" x14ac:dyDescent="0.3">
      <c r="B35" s="3" t="s">
        <v>10</v>
      </c>
      <c r="C35" s="8">
        <f>C34/$F$34</f>
        <v>2.4691358024691357E-2</v>
      </c>
      <c r="D35" s="8">
        <f t="shared" ref="D35:E35" si="10">D34/$F$34</f>
        <v>0.1111111111111111</v>
      </c>
      <c r="E35" s="8">
        <f t="shared" si="10"/>
        <v>0.8641975308641975</v>
      </c>
      <c r="F35" s="8"/>
    </row>
    <row r="36" spans="2:8" ht="16.5" customHeight="1" x14ac:dyDescent="0.3">
      <c r="C36" s="23"/>
      <c r="D36" s="23"/>
      <c r="E36" s="23"/>
      <c r="F36" s="23"/>
    </row>
    <row r="37" spans="2:8" s="4" customFormat="1" ht="18" customHeight="1" x14ac:dyDescent="0.3">
      <c r="B37" s="10" t="s">
        <v>22</v>
      </c>
      <c r="C37" s="25"/>
      <c r="D37" s="25"/>
      <c r="E37" s="25"/>
      <c r="F37" s="25"/>
    </row>
    <row r="38" spans="2:8" ht="6" customHeight="1" x14ac:dyDescent="0.3">
      <c r="C38" s="28"/>
      <c r="D38" s="28"/>
      <c r="E38" s="28"/>
      <c r="F38" s="23"/>
    </row>
    <row r="39" spans="2:8" ht="16.5" customHeight="1" x14ac:dyDescent="0.3">
      <c r="B39" s="3" t="s">
        <v>23</v>
      </c>
      <c r="C39" s="27">
        <f>C30/C11</f>
        <v>52500</v>
      </c>
      <c r="D39" s="27">
        <f t="shared" ref="D39:E39" si="11">D30/D11</f>
        <v>30000</v>
      </c>
      <c r="E39" s="27">
        <f t="shared" si="11"/>
        <v>58750</v>
      </c>
      <c r="F39" s="27">
        <f t="shared" ref="F39" si="12">F30/F11</f>
        <v>46000</v>
      </c>
      <c r="H39" s="9"/>
    </row>
    <row r="40" spans="2:8" ht="16.5" customHeight="1" x14ac:dyDescent="0.3">
      <c r="B40" s="3" t="s">
        <v>24</v>
      </c>
      <c r="C40" s="27">
        <f>C31/C13</f>
        <v>25000</v>
      </c>
      <c r="D40" s="27">
        <f t="shared" ref="D40:F40" si="13">D31/D13</f>
        <v>12500</v>
      </c>
      <c r="E40" s="27">
        <f t="shared" si="13"/>
        <v>27500</v>
      </c>
      <c r="F40" s="27">
        <f t="shared" si="13"/>
        <v>2.1153846153846152E4</v>
      </c>
      <c r="H40" s="9"/>
    </row>
    <row r="41" spans="2:8" ht="16.5" customHeight="1" x14ac:dyDescent="0.3">
      <c r="B41" s="3" t="s">
        <v>25</v>
      </c>
      <c r="C41" s="27">
        <f>C32/C12</f>
        <v>35000</v>
      </c>
      <c r="D41" s="27">
        <f t="shared" ref="D41:F41" si="14">D32/D12</f>
        <v>5000</v>
      </c>
      <c r="E41" s="27">
        <f t="shared" si="14"/>
        <v>70000</v>
      </c>
      <c r="F41" s="27">
        <f t="shared" si="14"/>
        <v>37000</v>
      </c>
      <c r="H41" s="9"/>
    </row>
    <row r="42" spans="2:8" ht="16.5" customHeight="1" x14ac:dyDescent="0.3">
      <c r="B42" s="3" t="s">
        <v>26</v>
      </c>
      <c r="C42" s="27">
        <f>C34/C13</f>
        <v>1.6666666666666667E3</v>
      </c>
      <c r="D42" s="27">
        <f t="shared" ref="D42:F42" si="15">D34/D13</f>
        <v>4500</v>
      </c>
      <c r="E42" s="27">
        <f t="shared" si="15"/>
        <v>35000</v>
      </c>
      <c r="F42" s="27">
        <f t="shared" si="15"/>
        <v>1.5576923076923076E4</v>
      </c>
      <c r="H42" s="9"/>
    </row>
  </sheetData>
  <conditionalFormatting sqref="C10:F13 C17:F18 C22:F26 C30:F35 C39:F42">
    <cfRule type="cellIs" dxfId="0" priority="1" operator="lessThan">
      <formula>0</formula>
    </cfRule>
  </conditionalFormatting>
  <dataValidations count="8">
    <dataValidation allowBlank="1" showInputMessage="1" showErrorMessage="1" promptTitle="Ügyfélnyereségesség elemzése" prompt="_x000a_Írja a B2 cellába a cég nevét. Írja a B4 cellába a jelentés dátumát._x000a__x000a_Írja a C6–E6 cellákba a szegmenst vagy a termékneveket._x000a__x000a_Írja a világosszürke cellákba a szegmensek adatait. A világoskék cellákat a program automatikusan kiszámítja._x000a__x000a_" sqref="A1" xr:uid="{00000000-0002-0000-0000-000000000000}"/>
    <dataValidation allowBlank="1" showInputMessage="1" showErrorMessage="1" prompt="Ebben a cellában adhatja meg a cég nevét." sqref="B2" xr:uid="{00000000-0002-0000-0000-000001000000}"/>
    <dataValidation allowBlank="1" showInputMessage="1" showErrorMessage="1" prompt="Ebben a cellában adhatja meg a jelentés dátumát." sqref="B4" xr:uid="{00000000-0002-0000-0000-000002000000}"/>
    <dataValidation allowBlank="1" showInputMessage="1" showErrorMessage="1" prompt="Adja meg az egyes szegmensek ügyféltevékenység-adatait" sqref="B8" xr:uid="{00000000-0002-0000-0000-000003000000}"/>
    <dataValidation allowBlank="1" showInputMessage="1" showErrorMessage="1" prompt="Ebben a cellában adhatja meg a terméknév szegmensét" sqref="C6:E6" xr:uid="{00000000-0002-0000-0000-000004000000}"/>
    <dataValidation allowBlank="1" showInputMessage="1" showErrorMessage="1" prompt="Adja meg az egyes szegmensek bevételi adatait" sqref="B15" xr:uid="{00000000-0002-0000-0000-000005000000}"/>
    <dataValidation allowBlank="1" showInputMessage="1" showErrorMessage="1" prompt="Adja meg az egyes szegmensek értékesítési költségeit" sqref="B20" xr:uid="{00000000-0002-0000-0000-000006000000}"/>
    <dataValidation allowBlank="1" showInputMessage="1" showErrorMessage="1" prompt="Adja meg az egyes szegmensek beszerzésiköltség-adatait" sqref="B28" xr:uid="{00000000-0002-0000-0000-000007000000}"/>
  </dataValidations>
  <printOptions horizontalCentered="1"/>
  <pageMargins left="0.3" right="0.3" top="0.5" bottom="0.3" header="0.3" footer="0.3"/>
  <pageSetup paperSize="9" scale="82" orientation="portrait" horizontalDpi="300" verticalDpi="300" r:id="rId1"/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7C4F1222-EFEC-4948-937B-527342DEFE5F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FE0ED1F8-310C-4C5A-B95F-B48B00A2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ECF931DB-EF30-409A-82A1-16CA41FE76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TM04035475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ap:HeadingPairs>
  <ap:TitlesOfParts>
    <vt:vector baseType="lpstr" size="2">
      <vt:lpstr>Ügyfelek nyereségességének elem</vt:lpstr>
      <vt:lpstr>'Ügyfelek nyereségességének elem'!Nyomtatási_terület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2022-06-14T05:52:22Z</dcterms:created>
  <dcterms:modified xsi:type="dcterms:W3CDTF">2022-11-03T08:54:38Z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