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HUN\Desktop\25\"/>
    </mc:Choice>
  </mc:AlternateContent>
  <bookViews>
    <workbookView xWindow="0" yWindow="0" windowWidth="20490" windowHeight="7515" tabRatio="685"/>
  </bookViews>
  <sheets>
    <sheet name="Havi költségvetési jelentés" sheetId="4" r:id="rId1"/>
    <sheet name="Havi kiadások" sheetId="1" r:id="rId2"/>
    <sheet name="Egyéb adatok" sheetId="5" r:id="rId3"/>
  </sheets>
  <definedNames>
    <definedName name="KöltségvetésiKategória">KöltségvetésiKategóriaKeresése[Költségvetési kategória keresése]</definedName>
    <definedName name="_xlnm.Print_Titles" localSheetId="1">'Havi kiadások'!$2:$2</definedName>
    <definedName name="_xlnm.Print_Titles" localSheetId="0">'Havi költségvetési jelentés'!$J:$J,'Havi költségvetési jelentés'!$10:$10</definedName>
    <definedName name="Szeletelő_Kategória">#N/A</definedName>
  </definedNames>
  <calcPr calcId="152511"/>
  <pivotCaches>
    <pivotCache cacheId="4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13" i="4" l="1"/>
  <c r="G8" i="4"/>
  <c r="G4" i="4"/>
  <c r="G3" i="4"/>
  <c r="E62" i="1"/>
  <c r="F62" i="1"/>
  <c r="D6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3" i="1"/>
  <c r="D17" i="4" l="1"/>
  <c r="D11" i="4"/>
  <c r="G5" i="4" l="1"/>
</calcChain>
</file>

<file path=xl/sharedStrings.xml><?xml version="1.0" encoding="utf-8"?>
<sst xmlns="http://schemas.openxmlformats.org/spreadsheetml/2006/main" count="197" uniqueCount="99">
  <si>
    <t>Kategória</t>
  </si>
  <si>
    <t>Leírás</t>
  </si>
  <si>
    <t>Tervezett költség</t>
  </si>
  <si>
    <t>Tényleges költség</t>
  </si>
  <si>
    <t>Különbség</t>
  </si>
  <si>
    <t>Lakás</t>
  </si>
  <si>
    <t>Kellékek</t>
  </si>
  <si>
    <t>Víz- és csatornadíj</t>
  </si>
  <si>
    <t>Villany</t>
  </si>
  <si>
    <t>Karbantartás</t>
  </si>
  <si>
    <t>Gáz</t>
  </si>
  <si>
    <t>Részlet vagy lakbér</t>
  </si>
  <si>
    <t>Közlekedés</t>
  </si>
  <si>
    <t>Busz/taxi</t>
  </si>
  <si>
    <t>Benzin</t>
  </si>
  <si>
    <t>Biztosítás</t>
  </si>
  <si>
    <t>Lakás</t>
  </si>
  <si>
    <t>Egészség</t>
  </si>
  <si>
    <t>Élet</t>
  </si>
  <si>
    <t>Étel</t>
  </si>
  <si>
    <t>Élelmiszerek</t>
  </si>
  <si>
    <t>Étterem</t>
  </si>
  <si>
    <t>Végösszeg</t>
  </si>
  <si>
    <t>Orvos</t>
  </si>
  <si>
    <t>Ruházat</t>
  </si>
  <si>
    <t>Szórakozás</t>
  </si>
  <si>
    <t>Filmek</t>
  </si>
  <si>
    <t>Koncertek</t>
  </si>
  <si>
    <t>Sportesemények</t>
  </si>
  <si>
    <t>Színház</t>
  </si>
  <si>
    <t>Ajándékok/adományok</t>
  </si>
  <si>
    <t>Jótékonyság 1</t>
  </si>
  <si>
    <t>Jótékonyság 2</t>
  </si>
  <si>
    <t>Háziállatok</t>
  </si>
  <si>
    <t>Játékok</t>
  </si>
  <si>
    <t>Személyes higiénia</t>
  </si>
  <si>
    <t>Haj- és körömápolás</t>
  </si>
  <si>
    <t>Vegytisztító</t>
  </si>
  <si>
    <t>Videó/DVD (kölcsönzés)</t>
  </si>
  <si>
    <t>Videó/DVD (vásárlás)</t>
  </si>
  <si>
    <t>Hitelek</t>
  </si>
  <si>
    <t>Tanulás</t>
  </si>
  <si>
    <t>Személyes</t>
  </si>
  <si>
    <t>1. hitelkártya</t>
  </si>
  <si>
    <t>2. hitelkártya</t>
  </si>
  <si>
    <t>3. hitelkártya</t>
  </si>
  <si>
    <t>Adók</t>
  </si>
  <si>
    <t>Országos</t>
  </si>
  <si>
    <t>Regionális</t>
  </si>
  <si>
    <t>Helyi</t>
  </si>
  <si>
    <t>1. bevétel</t>
  </si>
  <si>
    <t>Extra bevétel</t>
  </si>
  <si>
    <t>Bevétel összesen</t>
  </si>
  <si>
    <t>Járműköltségek</t>
  </si>
  <si>
    <t>Telefon (otthoni)</t>
  </si>
  <si>
    <t>Telefon (mobil)</t>
  </si>
  <si>
    <t>Engedélyeztetés</t>
  </si>
  <si>
    <t>Takarítás</t>
  </si>
  <si>
    <t>Parkolási díjak</t>
  </si>
  <si>
    <t>Megtakarítások vagy befektetések</t>
  </si>
  <si>
    <t>Nyugdíj-előtakarékosság</t>
  </si>
  <si>
    <t>Befektetési számla</t>
  </si>
  <si>
    <t>Fitneszklub</t>
  </si>
  <si>
    <t>Kábel/műhold</t>
  </si>
  <si>
    <t>Zene (CD-k, letöltések stb.)</t>
  </si>
  <si>
    <t>Szemétszállítás</t>
  </si>
  <si>
    <t>Földgáz/olaj</t>
  </si>
  <si>
    <t>Online/internetszolgáltatás</t>
  </si>
  <si>
    <t>Tényleges költség áttekintése</t>
  </si>
  <si>
    <t>1. ajándék</t>
  </si>
  <si>
    <t>2. ajándék</t>
  </si>
  <si>
    <t>Költségvetési kategória keresése</t>
  </si>
  <si>
    <t>Gyermekek</t>
  </si>
  <si>
    <t>2. bevétel</t>
  </si>
  <si>
    <t>Tandíj</t>
  </si>
  <si>
    <t>Iskolai felszerelés</t>
  </si>
  <si>
    <t>Iskolán kívüli tevékenységek</t>
  </si>
  <si>
    <t>Ápolás</t>
  </si>
  <si>
    <t>Bevétel</t>
  </si>
  <si>
    <t>Kiadás</t>
  </si>
  <si>
    <t>Egyenleg</t>
  </si>
  <si>
    <t>Költségvetés áttekintése</t>
  </si>
  <si>
    <t>Költségvetés összefoglalása</t>
  </si>
  <si>
    <t>TÉNYLEGES</t>
  </si>
  <si>
    <t>TERVEZETT</t>
  </si>
  <si>
    <t>Tényleges egyenleg</t>
  </si>
  <si>
    <t>(Tényleges mínusz költségek)</t>
  </si>
  <si>
    <t>(Tényleges mínusz tervezett)</t>
  </si>
  <si>
    <t>Tervezett egyenleg</t>
  </si>
  <si>
    <t>(Tervezett mínusz költségek)</t>
  </si>
  <si>
    <t>Költség</t>
  </si>
  <si>
    <t>Kimutatástáblázat a Költségvetés áttekintése diagramhoz</t>
  </si>
  <si>
    <t>Havi kiadások</t>
  </si>
  <si>
    <t>Keresési lista a Költségvetés részletei kategóriáihoz</t>
  </si>
  <si>
    <t>Összesen</t>
  </si>
  <si>
    <r>
      <t xml:space="preserve">Kattintson a jobb gombbal az alábbi kimutatástáblázatra, és a </t>
    </r>
    <r>
      <rPr>
        <b/>
        <i/>
        <sz val="10"/>
        <color theme="1"/>
        <rFont val="Franklin Gothic Book"/>
        <family val="2"/>
        <scheme val="minor"/>
      </rPr>
      <t>Frissítés</t>
    </r>
    <r>
      <rPr>
        <i/>
        <sz val="10"/>
        <color theme="1"/>
        <rFont val="Franklin Gothic Book"/>
        <family val="2"/>
        <scheme val="minor"/>
      </rPr>
      <t xml:space="preserve"> parancsra kattintva frissítse</t>
    </r>
  </si>
  <si>
    <t xml:space="preserve">Tervezett költség </t>
  </si>
  <si>
    <t xml:space="preserve">Tényleges költség </t>
  </si>
  <si>
    <t xml:space="preserve">Különbség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</si>
</sst>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Ft&quot;;\-#,##0\ &quot;Ft&quot;"/>
    <numFmt numFmtId="6" formatCode="#,##0\ &quot;Ft&quot;;[Red]\-#,##0\ &quot;Ft&quot;"/>
    <numFmt numFmtId="164" formatCode="&quot;$&quot;#,##0_);\(&quot;$&quot;#,##0\)"/>
    <numFmt numFmtId="165" formatCode="&quot;$&quot;#,##0_);[Red]\(&quot;$&quot;#,##0\)"/>
    <numFmt numFmtId="166" formatCode="&quot;$&quot;#,##0"/>
    <numFmt numFmtId="167" formatCode="#,##0\ &quot;Ft&quot;"/>
  </numFmts>
  <fonts count="11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b/>
      <sz val="10"/>
      <color theme="4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sz val="10"/>
      <color theme="1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Border="1"/>
    <xf numFmtId="165" fontId="0" fillId="0" borderId="0" xfId="0" applyNumberFormat="1" applyFont="1" applyFill="1" applyBorder="1"/>
    <xf numFmtId="0" fontId="0" fillId="0" borderId="0" xfId="0" applyNumberFormat="1"/>
    <xf numFmtId="165" fontId="0" fillId="0" borderId="0" xfId="0" applyNumberFormat="1"/>
    <xf numFmtId="0" fontId="7" fillId="0" borderId="0" xfId="0" applyFont="1" applyFill="1" applyBorder="1"/>
    <xf numFmtId="0" fontId="7" fillId="0" borderId="0" xfId="0" applyFont="1"/>
    <xf numFmtId="0" fontId="0" fillId="0" borderId="9" xfId="0" applyBorder="1"/>
    <xf numFmtId="0" fontId="3" fillId="0" borderId="1" xfId="1" applyFont="1" applyFill="1" applyBorder="1" applyAlignment="1">
      <alignment horizontal="left" vertical="center"/>
    </xf>
    <xf numFmtId="0" fontId="0" fillId="2" borderId="0" xfId="0" applyFill="1"/>
    <xf numFmtId="0" fontId="3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1" fillId="2" borderId="1" xfId="1" applyFill="1" applyBorder="1" applyAlignment="1">
      <alignment vertical="center"/>
    </xf>
    <xf numFmtId="0" fontId="1" fillId="2" borderId="3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2" borderId="0" xfId="2" applyFill="1" applyAlignment="1">
      <alignment textRotation="90"/>
    </xf>
    <xf numFmtId="0" fontId="4" fillId="2" borderId="0" xfId="2" applyFont="1" applyFill="1" applyBorder="1" applyAlignment="1">
      <alignment horizontal="left" vertical="center" indent="2"/>
    </xf>
    <xf numFmtId="0" fontId="0" fillId="2" borderId="0" xfId="0" applyFill="1" applyBorder="1"/>
    <xf numFmtId="0" fontId="0" fillId="2" borderId="5" xfId="0" applyFill="1" applyBorder="1"/>
    <xf numFmtId="0" fontId="0" fillId="2" borderId="2" xfId="0" applyFill="1" applyBorder="1"/>
    <xf numFmtId="0" fontId="1" fillId="2" borderId="0" xfId="1" applyFill="1" applyBorder="1" applyAlignment="1">
      <alignment horizontal="center" vertical="center"/>
    </xf>
    <xf numFmtId="0" fontId="0" fillId="2" borderId="0" xfId="0" applyFill="1" applyBorder="1" applyAlignment="1">
      <alignment horizontal="left" indent="2"/>
    </xf>
    <xf numFmtId="165" fontId="0" fillId="2" borderId="0" xfId="0" applyNumberFormat="1" applyFill="1" applyBorder="1"/>
    <xf numFmtId="0" fontId="0" fillId="2" borderId="1" xfId="0" applyFill="1" applyBorder="1" applyAlignment="1">
      <alignment horizontal="left"/>
    </xf>
    <xf numFmtId="165" fontId="0" fillId="2" borderId="1" xfId="0" applyNumberFormat="1" applyFill="1" applyBorder="1"/>
    <xf numFmtId="0" fontId="4" fillId="2" borderId="5" xfId="2" applyFont="1" applyFill="1" applyBorder="1" applyAlignment="1">
      <alignment horizontal="left" vertical="center" indent="2"/>
    </xf>
    <xf numFmtId="165" fontId="0" fillId="2" borderId="5" xfId="0" applyNumberFormat="1" applyFill="1" applyBorder="1"/>
    <xf numFmtId="165" fontId="2" fillId="2" borderId="6" xfId="2" applyNumberFormat="1" applyFill="1" applyBorder="1" applyAlignment="1">
      <alignment vertical="center" textRotation="90"/>
    </xf>
    <xf numFmtId="0" fontId="4" fillId="2" borderId="5" xfId="2" applyFont="1" applyFill="1" applyBorder="1" applyAlignment="1">
      <alignment vertical="center"/>
    </xf>
    <xf numFmtId="165" fontId="2" fillId="2" borderId="2" xfId="2" applyNumberFormat="1" applyFill="1" applyBorder="1" applyAlignment="1">
      <alignment vertical="center" textRotation="90"/>
    </xf>
    <xf numFmtId="0" fontId="6" fillId="2" borderId="0" xfId="0" applyFont="1" applyFill="1" applyBorder="1"/>
    <xf numFmtId="0" fontId="5" fillId="2" borderId="1" xfId="0" applyFont="1" applyFill="1" applyBorder="1" applyAlignment="1">
      <alignment vertical="center"/>
    </xf>
    <xf numFmtId="165" fontId="2" fillId="2" borderId="3" xfId="2" applyNumberFormat="1" applyFill="1" applyBorder="1" applyAlignment="1">
      <alignment vertical="center" textRotation="90"/>
    </xf>
    <xf numFmtId="0" fontId="5" fillId="2" borderId="8" xfId="0" applyFont="1" applyFill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0" fontId="0" fillId="2" borderId="0" xfId="0" applyNumberFormat="1" applyFill="1"/>
    <xf numFmtId="0" fontId="8" fillId="0" borderId="0" xfId="0" applyFont="1" applyAlignment="1">
      <alignment vertical="center"/>
    </xf>
    <xf numFmtId="166" fontId="0" fillId="2" borderId="0" xfId="0" applyNumberFormat="1" applyFill="1" applyBorder="1" applyAlignment="1">
      <alignment vertical="center"/>
    </xf>
    <xf numFmtId="166" fontId="0" fillId="2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indent="8"/>
    </xf>
    <xf numFmtId="0" fontId="0" fillId="0" borderId="0" xfId="0" applyAlignment="1">
      <alignment horizontal="right"/>
    </xf>
    <xf numFmtId="0" fontId="0" fillId="0" borderId="0" xfId="0" pivotButton="1"/>
    <xf numFmtId="0" fontId="2" fillId="2" borderId="0" xfId="2" applyFill="1" applyBorder="1" applyAlignment="1">
      <alignment vertical="center"/>
    </xf>
    <xf numFmtId="0" fontId="1" fillId="2" borderId="9" xfId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2"/>
    </xf>
    <xf numFmtId="5" fontId="0" fillId="0" borderId="0" xfId="0" applyNumberFormat="1" applyFont="1" applyFill="1" applyBorder="1"/>
    <xf numFmtId="5" fontId="0" fillId="0" borderId="0" xfId="0" applyNumberFormat="1"/>
    <xf numFmtId="6" fontId="0" fillId="2" borderId="0" xfId="0" applyNumberFormat="1" applyFill="1" applyBorder="1"/>
    <xf numFmtId="6" fontId="6" fillId="2" borderId="0" xfId="0" applyNumberFormat="1" applyFont="1" applyFill="1" applyBorder="1"/>
    <xf numFmtId="0" fontId="10" fillId="0" borderId="0" xfId="0" pivotButton="1" applyFont="1"/>
    <xf numFmtId="0" fontId="10" fillId="0" borderId="0" xfId="0" applyFont="1"/>
    <xf numFmtId="0" fontId="5" fillId="2" borderId="0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167" fontId="0" fillId="2" borderId="0" xfId="0" applyNumberForma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indent="2"/>
    </xf>
    <xf numFmtId="167" fontId="0" fillId="2" borderId="5" xfId="0" applyNumberForma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</cellXfs>
  <cellStyles count="3">
    <cellStyle name="Cím" xfId="1" builtinId="15"/>
    <cellStyle name="Címsor 1" xfId="2" builtinId="16" customBuiltin="1"/>
    <cellStyle name="Normál" xfId="0" builtinId="0" customBuiltin="1"/>
  </cellStyles>
  <dxfs count="32">
    <dxf>
      <font>
        <name val="Cambria"/>
        <scheme val="major"/>
      </font>
    </dxf>
    <dxf>
      <font>
        <name val="Cambria"/>
        <scheme val="major"/>
      </font>
    </dxf>
    <dxf>
      <font>
        <name val="Cambria"/>
        <scheme val="major"/>
      </font>
    </dxf>
    <dxf>
      <font>
        <name val="Cambria"/>
        <scheme val="major"/>
      </font>
    </dxf>
    <dxf>
      <alignment horizontal="right" readingOrder="0"/>
    </dxf>
    <dxf>
      <numFmt numFmtId="9" formatCode="#,##0\ &quot;Ft&quot;;\-#,##0\ &quot;Ft&quot;"/>
    </dxf>
    <dxf>
      <font>
        <strike/>
        <outline/>
        <shadow/>
        <u val="none"/>
        <vertAlign val="baseline"/>
        <sz val="10"/>
        <color theme="1"/>
        <name val="Cambria"/>
        <scheme val="major"/>
      </font>
    </dxf>
    <dxf>
      <font>
        <name val="Cambria"/>
        <scheme val="major"/>
      </font>
    </dxf>
    <dxf>
      <font>
        <name val="Cambria"/>
        <scheme val="major"/>
      </font>
    </dxf>
    <dxf>
      <numFmt numFmtId="165" formatCode="&quot;$&quot;#,##0_);[Red]\(&quot;$&quot;#,##0\)"/>
    </dxf>
    <dxf>
      <numFmt numFmtId="164" formatCode="&quot;$&quot;#,##0_);\(&quot;$&quot;#,##0\)"/>
    </dxf>
    <dxf>
      <numFmt numFmtId="9" formatCode="#,##0\ &quot;Ft&quot;;\-#,##0\ &quot;Ft&quot;"/>
    </dxf>
    <dxf>
      <numFmt numFmtId="164" formatCode="&quot;$&quot;#,##0_);\(&quot;$&quot;#,##0\)"/>
    </dxf>
    <dxf>
      <numFmt numFmtId="9" formatCode="#,##0\ &quot;Ft&quot;;\-#,##0\ &quot;Ft&quot;"/>
    </dxf>
    <dxf>
      <numFmt numFmtId="164" formatCode="&quot;$&quot;#,##0_);\(&quot;$&quot;#,##0\)"/>
    </dxf>
    <dxf>
      <numFmt numFmtId="9" formatCode="#,##0\ &quot;Ft&quot;;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numFmt numFmtId="9" formatCode="#,##0\ &quot;Ft&quot;;\-#,##0\ &quot;Ft&quot;"/>
    </dxf>
    <dxf>
      <alignment horizontal="right" readingOrder="0"/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>
      <tableStyleElement type="wholeTable" dxfId="31"/>
      <tableStyleElement type="headerRow" dxfId="30"/>
    </tableStyle>
    <tableStyle name="Family Budget PivotTable" table="0" count="5">
      <tableStyleElement type="wholeTable" dxfId="29"/>
      <tableStyleElement type="headerRow" dxfId="28"/>
      <tableStyleElement type="totalRow" dxfId="27"/>
      <tableStyleElement type="firstRowStripe" dxfId="26"/>
      <tableStyleElement type="pageFieldLabels" dxfId="25"/>
    </tableStyle>
    <tableStyle name="Family Budget Table Style" pivot="0" count="4">
      <tableStyleElement type="wholeTable" dxfId="24"/>
      <tableStyleElement type="headerRow" dxfId="23"/>
      <tableStyleElement type="totalRow" dxfId="22"/>
      <tableStyleElement type="firstRowStripe" dxfId="21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[Family budget_TP103458069.xltx]Egyéb adatok!Költségvetésösszefoglalása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u-H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dLbl>
          <c:idx val="0"/>
          <c:layout>
            <c:manualLayout>
              <c:x val="-3.8486636752818819E-2"/>
              <c:y val="3.7388489217767572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hu-H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3947240646198376"/>
                  <c:h val="0.14814935905900514"/>
                </c:manualLayout>
              </c15:layout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'Egyéb adatok'!$C$2</c:f>
              <c:strCache>
                <c:ptCount val="1"/>
                <c:pt idx="0">
                  <c:v>Összeg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dLbl>
              <c:idx val="3"/>
              <c:layout>
                <c:manualLayout>
                  <c:x val="-3.8486636752818819E-2"/>
                  <c:y val="3.73884892177675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47240646198376"/>
                      <c:h val="0.1481493590590051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hu-HU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'Egyéb adatok'!$B$3:$B$15</c:f>
              <c:strCache>
                <c:ptCount val="12"/>
                <c:pt idx="0">
                  <c:v>Gyermekek</c:v>
                </c:pt>
                <c:pt idx="1">
                  <c:v>Szórakozás</c:v>
                </c:pt>
                <c:pt idx="2">
                  <c:v>Étel</c:v>
                </c:pt>
                <c:pt idx="3">
                  <c:v>Ajándékok/adományok</c:v>
                </c:pt>
                <c:pt idx="4">
                  <c:v>Lakás</c:v>
                </c:pt>
                <c:pt idx="5">
                  <c:v>Biztosítás</c:v>
                </c:pt>
                <c:pt idx="6">
                  <c:v>Hitelek</c:v>
                </c:pt>
                <c:pt idx="7">
                  <c:v>Személyes higiénia</c:v>
                </c:pt>
                <c:pt idx="8">
                  <c:v>Háziállatok</c:v>
                </c:pt>
                <c:pt idx="9">
                  <c:v>Megtakarítások vagy befektetések</c:v>
                </c:pt>
                <c:pt idx="10">
                  <c:v>Adók</c:v>
                </c:pt>
                <c:pt idx="11">
                  <c:v>Közlekedés</c:v>
                </c:pt>
              </c:strCache>
            </c:strRef>
          </c:cat>
          <c:val>
            <c:numRef>
              <c:f>'Egyéb adatok'!$C$3:$C$15</c:f>
              <c:numCache>
                <c:formatCode>General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2702</c:v>
                </c:pt>
                <c:pt idx="5">
                  <c:v>900</c:v>
                </c:pt>
                <c:pt idx="6">
                  <c:v>200</c:v>
                </c:pt>
                <c:pt idx="7">
                  <c:v>140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1375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Havi kiad&#225;sok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avi k&#246;lts&#233;gvet&#233;si jelent&#233;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Kiadások beírása" descr="&quot;&quot;" title="Enter Expenses button">
          <a:hlinkClick xmlns:r="http://schemas.openxmlformats.org/officeDocument/2006/relationships" r:id="rId1" tooltip="Kattintson ide a kiadások megtekintéséhez vagy beviteléhez"/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tx2"/>
              </a:solidFill>
              <a:latin typeface="+mn-lt"/>
              <a:ea typeface="+mn-ea"/>
              <a:cs typeface="+mn-cs"/>
            </a:rPr>
            <a:t>Kiadások beírása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0</xdr:rowOff>
    </xdr:to>
    <xdr:graphicFrame macro="">
      <xdr:nvGraphicFramePr>
        <xdr:cNvPr id="7" name="KöltségvetésÁttekintése" descr="Pie chart showing percentage of expenses by category" title="Budget Overview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126996</xdr:colOff>
      <xdr:row>0</xdr:row>
      <xdr:rowOff>10584</xdr:rowOff>
    </xdr:from>
    <xdr:to>
      <xdr:col>8</xdr:col>
      <xdr:colOff>148163</xdr:colOff>
      <xdr:row>35</xdr:row>
      <xdr:rowOff>0</xdr:rowOff>
    </xdr:to>
    <xdr:cxnSp macro="">
      <xdr:nvCxnSpPr>
        <xdr:cNvPr id="8" name="Oldalelválasztó" title="Oldalelválasztó"/>
        <xdr:cNvCxnSpPr/>
      </xdr:nvCxnSpPr>
      <xdr:spPr>
        <a:xfrm>
          <a:off x="6265329" y="10584"/>
          <a:ext cx="21167" cy="763058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9</xdr:col>
      <xdr:colOff>102659</xdr:colOff>
      <xdr:row>1</xdr:row>
      <xdr:rowOff>88900</xdr:rowOff>
    </xdr:from>
    <xdr:to>
      <xdr:col>13</xdr:col>
      <xdr:colOff>10584</xdr:colOff>
      <xdr:row>6</xdr:row>
      <xdr:rowOff>63499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Kategór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ó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17242" y="861483"/>
              <a:ext cx="6215592" cy="11281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_Ťhíś šhăpě ŕěpřëşëńţş â šľíçěŕ. Šľíćęřş ăřę śµppóŕţěđ îň Éxçéł 2010 öŕ ĺąţęř.öíőüáűöíő_
_Îf ţhě śhäpę wáš môďîfíéď îń ąň éäŕłîěŕ vęřšîöň öf Éxčęł, óŕ íf ťhě wőřkbôók wăş şávęď íń Ěxçěĺ 2003 óŕ ęäřĺîěŕ, ţhé šľîçęŕ čäńńőť bę úşęđ.öíőüáűöíőüáűöíőüá_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114300</xdr:rowOff>
    </xdr:from>
    <xdr:to>
      <xdr:col>6</xdr:col>
      <xdr:colOff>1680972</xdr:colOff>
      <xdr:row>0</xdr:row>
      <xdr:rowOff>388620</xdr:rowOff>
    </xdr:to>
    <xdr:sp macro="" textlink="">
      <xdr:nvSpPr>
        <xdr:cNvPr id="3" name="Költségvetési jelentés" descr="&quot;&quot;" title="Budget Report button">
          <a:hlinkClick xmlns:r="http://schemas.openxmlformats.org/officeDocument/2006/relationships" r:id="rId1" tooltip="Kattintson ide a költségvetési jelentés megtekintéséhez"/>
        </xdr:cNvPr>
        <xdr:cNvSpPr/>
      </xdr:nvSpPr>
      <xdr:spPr>
        <a:xfrm>
          <a:off x="7134225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tx2"/>
              </a:solidFill>
              <a:latin typeface="+mn-lt"/>
              <a:ea typeface="+mn-ea"/>
              <a:cs typeface="+mn-cs"/>
            </a:rPr>
            <a:t>Költségvetési jelentés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-felhasználó" refreshedDate="41229.439052314818" createdVersion="5" refreshedVersion="5" minRefreshableVersion="3" recordCount="59">
  <cacheSource type="worksheet">
    <worksheetSource name="KöltségvetésRészletei"/>
  </cacheSource>
  <cacheFields count="6">
    <cacheField name="Leírás" numFmtId="0">
      <sharedItems count="56">
        <s v="Iskolán kívüli tevékenységek"/>
        <s v="Orvos"/>
        <s v="Iskolai felszerelés"/>
        <s v="Tandíj"/>
        <s v="Koncertek"/>
        <s v="Színház"/>
        <s v="Filmek"/>
        <s v="Zene (CD-k, letöltések stb.)"/>
        <s v="Sportesemények"/>
        <s v="Videó/DVD (vásárlás)"/>
        <s v="Videó/DVD (kölcsönzés)"/>
        <s v="Étterem"/>
        <s v="Élelmiszerek"/>
        <s v="Jótékonyság 1"/>
        <s v="Jótékonyság 2"/>
        <s v="1. ajándék"/>
        <s v="2. ajándék"/>
        <s v="Kábel/műhold"/>
        <s v="Villany"/>
        <s v="Gáz"/>
        <s v="Takarítás"/>
        <s v="Karbantartás"/>
        <s v="Részlet vagy lakbér"/>
        <s v="Földgáz/olaj"/>
        <s v="Online/internetszolgáltatás"/>
        <s v="Telefon (mobil)"/>
        <s v="Telefon (otthoni)"/>
        <s v="Kellékek"/>
        <s v="Szemétszállítás"/>
        <s v="Víz- és csatornadíj"/>
        <s v="Egészség"/>
        <s v="Lakás"/>
        <s v="Élet"/>
        <s v="1. hitelkártya"/>
        <s v="2. hitelkártya"/>
        <s v="3. hitelkártya"/>
        <s v="Személyes"/>
        <s v="Tanulás"/>
        <s v="Ruházat"/>
        <s v="Vegytisztító"/>
        <s v="Haj- és körömápolás"/>
        <s v="Fitneszklub"/>
        <s v="Étel"/>
        <s v="Ápolás"/>
        <s v="Játékok"/>
        <s v="Befektetési számla"/>
        <s v="Nyugdíj-előtakarékosság"/>
        <s v="Országos"/>
        <s v="Helyi"/>
        <s v="Regionális"/>
        <s v="Busz/taxi"/>
        <s v="Benzin"/>
        <s v="Biztosítás"/>
        <s v="Engedélyeztetés"/>
        <s v="Parkolási díjak"/>
        <s v="Járműköltségek"/>
      </sharedItems>
    </cacheField>
    <cacheField name="Kategória" numFmtId="0">
      <sharedItems count="12">
        <s v="Gyermekek"/>
        <s v="Szórakozás"/>
        <s v="Étel"/>
        <s v="Ajándékok/adományok"/>
        <s v="Lakás"/>
        <s v="Biztosítás"/>
        <s v="Hitelek"/>
        <s v="Személyes higiénia"/>
        <s v="Háziállatok"/>
        <s v="Megtakarítások vagy befektetések"/>
        <s v="Adók"/>
        <s v="Közlekedés"/>
      </sharedItems>
    </cacheField>
    <cacheField name="Tervezett költség" numFmtId="5">
      <sharedItems containsString="0" containsBlank="1" containsNumber="1" containsInteger="1" minValue="0" maxValue="1700"/>
    </cacheField>
    <cacheField name="Tényleges költség" numFmtId="5">
      <sharedItems containsString="0" containsBlank="1" containsNumber="1" containsInteger="1" minValue="20" maxValue="1700"/>
    </cacheField>
    <cacheField name="Különbség" numFmtId="5">
      <sharedItems containsSemiMixedTypes="0" containsString="0" containsNumber="1" containsInteger="1" minValue="-200" maxValue="200"/>
    </cacheField>
    <cacheField name="Tényleges költség áttekintése" numFmtId="165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udgetSummaryPivotTable" cacheId="4" applyNumberFormats="0" applyBorderFormats="0" applyFontFormats="0" applyPatternFormats="0" applyAlignmentFormats="0" applyWidthHeightFormats="1" dataCaption="Értékek" updatedVersion="5" minRefreshableVersion="3" itemPrintTitles="1" createdVersion="4" indent="0" outline="1" outlineData="1" multipleFieldFilters="0" rowHeaderCaption="Kategória">
  <location ref="J9:M34" firstHeaderRow="0" firstDataRow="1" firstDataCol="1"/>
  <pivotFields count="6">
    <pivotField axis="axisRow" showAll="0" insertBlankRow="1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axis="axisRow" showAll="0" insertBlankRow="1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 insertBlankRow="1"/>
    <pivotField dataField="1" showAll="0" insertBlankRow="1"/>
    <pivotField dataField="1" numFmtId="164" showAll="0" insertBlankRow="1"/>
    <pivotField numFmtId="165" showAll="0" insertBlankRow="1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ervezett költség " fld="2" baseField="1" baseItem="0" numFmtId="164"/>
    <dataField name="Tényleges költség " fld="3" baseField="1" baseItem="0" numFmtId="164"/>
    <dataField name="Különbség " fld="4" baseField="1" baseItem="0" numFmtId="164"/>
  </dataFields>
  <formats count="2">
    <format dxfId="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">
      <pivotArea outline="0" collapsedLevelsAreSubtotals="1" fieldPosition="0"/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Kimutatástáblázat: Költségvetési kiadások" altTextSummary="A tervezett költség, a tényleges költség és a kettő közötti különbség összefoglalása a Költségvetés részletei munkalapon felsorolt összes kiadáshoz. " hideValuesRow="1"/>
    </ext>
  </extLst>
</pivotTableDefinition>
</file>

<file path=xl/pivotTables/pivotTable2.xml><?xml version="1.0" encoding="utf-8"?>
<pivotTableDefinition xmlns="http://schemas.openxmlformats.org/spreadsheetml/2006/main" name="Költségvetésösszefoglalása" cacheId="4" applyNumberFormats="0" applyBorderFormats="0" applyFontFormats="0" applyPatternFormats="0" applyAlignmentFormats="0" applyWidthHeightFormats="1" dataCaption="Értékek" updatedVersion="5" minRefreshableVersion="3" itemPrintTitles="1" createdVersion="4" indent="0" outline="1" outlineData="1" multipleFieldFilters="0" chartFormat="2" rowHeaderCaption="Kategória">
  <location ref="B2:C15" firstHeaderRow="1" firstDataRow="1" firstDataCol="1"/>
  <pivotFields count="6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numFmtId="165" showAll="0"/>
    <pivotField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Költség" fld="3" baseField="1" baseItem="0"/>
  </dataFields>
  <formats count="2">
    <format dxfId="8">
      <pivotArea field="1" type="button" dataOnly="0" labelOnly="1" outline="0" axis="axisRow" fieldPosition="0"/>
    </format>
    <format dxfId="7">
      <pivotArea dataOnly="0" labelOnly="1" outline="0" axis="axisValues" fieldPosition="0"/>
    </format>
  </format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datok a Költségvetés áttekintése diagramhoz" altTextSummary="A Költségvetés részletei munkalapon felsorolt összes tényleges költség kategóriánkénti összefoglalása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zeletelő_Kategória" sourceName="Kategória">
  <pivotTables>
    <pivotTable tabId="4" name="BudgetSummaryPivotTable"/>
  </pivotTables>
  <data>
    <tabular pivotCacheId="3">
      <items count="12">
        <i x="10" s="1"/>
        <i x="3" s="1"/>
        <i x="5" s="1"/>
        <i x="2" s="1"/>
        <i x="0" s="1"/>
        <i x="8" s="1"/>
        <i x="6" s="1"/>
        <i x="11" s="1"/>
        <i x="4" s="1"/>
        <i x="9" s="1"/>
        <i x="7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ategória" cache="Szeletelő_Kategória" caption="Kategória" columnCount="4" rowHeight="225425"/>
</slicers>
</file>

<file path=xl/tables/table1.xml><?xml version="1.0" encoding="utf-8"?>
<table xmlns="http://schemas.openxmlformats.org/spreadsheetml/2006/main" id="1" name="KöltségvetésRészletei" displayName="KöltségvetésRészletei" ref="B2:G62" totalsRowCount="1" headerRowDxfId="17">
  <autoFilter ref="B2:G61"/>
  <sortState ref="B2:G60">
    <sortCondition ref="C2:C60"/>
    <sortCondition ref="B2:B60"/>
  </sortState>
  <tableColumns count="6">
    <tableColumn id="2" name="Leírás" totalsRowLabel="Összesen" dataDxfId="16"/>
    <tableColumn id="1" name="Kategória"/>
    <tableColumn id="3" name="Tervezett költség" totalsRowFunction="sum" dataDxfId="15" totalsRowDxfId="14"/>
    <tableColumn id="4" name="Tényleges költség" totalsRowFunction="sum" dataDxfId="13" totalsRowDxfId="12"/>
    <tableColumn id="5" name="Különbség" totalsRowFunction="sum" dataDxfId="11" totalsRowDxfId="10">
      <calculatedColumnFormula>KöltségvetésRészletei[[#This Row],[Tervezett költség]]-KöltségvetésRészletei[[#This Row],[Tényleges költség]]</calculatedColumnFormula>
    </tableColumn>
    <tableColumn id="6" name="Tényleges költség áttekintése" totalsRowDxfId="9">
      <calculatedColumnFormula>KöltségvetésRészletei[[#This Row],[Tényleges költség]]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Havi kiadások táblázata" altTextSummary="Havi kiadások kategóriánként. Tartalmazza a tervezett és a tényleges költségeket, valamint a kettő közötti különbségeket."/>
    </ext>
  </extLst>
</table>
</file>

<file path=xl/tables/table2.xml><?xml version="1.0" encoding="utf-8"?>
<table xmlns="http://schemas.openxmlformats.org/spreadsheetml/2006/main" id="2" name="KöltségvetésiKategóriaKeresése" displayName="KöltségvetésiKategóriaKeresése" ref="E2:E14" totalsRowShown="0" headerRowDxfId="6">
  <autoFilter ref="E2:E14"/>
  <sortState ref="E2:E13">
    <sortCondition ref="E1:E13"/>
  </sortState>
  <tableColumns count="1">
    <tableColumn id="1" name="Költségvetési kategória keresése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Táblázat: Költségvetési kategória keresése" altTextSummary="A Költségvetés részletei munkalap Kategória legördülő listájában lévő kategóriák listája.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N93"/>
  <sheetViews>
    <sheetView showGridLines="0" tabSelected="1" zoomScale="90" zoomScaleNormal="90" workbookViewId="0"/>
  </sheetViews>
  <sheetFormatPr defaultRowHeight="13.5" x14ac:dyDescent="0.25"/>
  <cols>
    <col min="1" max="1" width="2" style="10" customWidth="1"/>
    <col min="2" max="2" width="19.5" style="10" customWidth="1"/>
    <col min="3" max="3" width="16.375" style="10" customWidth="1"/>
    <col min="4" max="4" width="11.5" style="10" customWidth="1"/>
    <col min="5" max="5" width="2" style="10" customWidth="1"/>
    <col min="6" max="6" width="16.125" style="10" customWidth="1"/>
    <col min="7" max="7" width="11.75" style="10" customWidth="1"/>
    <col min="8" max="8" width="4" style="10" customWidth="1"/>
    <col min="9" max="9" width="3.625" style="10" customWidth="1"/>
    <col min="10" max="10" width="36.375" style="10" customWidth="1"/>
    <col min="11" max="11" width="15.25" style="10" customWidth="1"/>
    <col min="12" max="12" width="16.5" style="10" customWidth="1"/>
    <col min="13" max="13" width="14.625" style="10" customWidth="1"/>
    <col min="14" max="14" width="3.625" style="10" customWidth="1"/>
    <col min="15" max="16384" width="9" style="10"/>
  </cols>
  <sheetData>
    <row r="1" spans="1:14" ht="60.75" customHeight="1" x14ac:dyDescent="0.25">
      <c r="B1" s="11" t="s">
        <v>81</v>
      </c>
      <c r="C1" s="12"/>
      <c r="D1" s="12"/>
      <c r="E1" s="12"/>
      <c r="F1" s="13"/>
      <c r="G1" s="13"/>
      <c r="H1" s="13"/>
      <c r="I1" s="15"/>
      <c r="J1" s="11" t="s">
        <v>82</v>
      </c>
      <c r="K1" s="11"/>
      <c r="L1" s="11"/>
      <c r="M1" s="11"/>
    </row>
    <row r="2" spans="1:14" ht="30.75" customHeight="1" x14ac:dyDescent="0.25">
      <c r="A2" s="16"/>
      <c r="B2" s="17" t="s">
        <v>80</v>
      </c>
      <c r="D2" s="18"/>
      <c r="E2" s="19"/>
      <c r="H2" s="18"/>
      <c r="J2" s="21"/>
      <c r="K2" s="21"/>
      <c r="L2" s="21"/>
      <c r="M2" s="21"/>
    </row>
    <row r="3" spans="1:14" ht="15" customHeight="1" x14ac:dyDescent="0.25">
      <c r="A3" s="16"/>
      <c r="B3" s="22" t="s">
        <v>88</v>
      </c>
      <c r="C3" s="41" t="s">
        <v>89</v>
      </c>
      <c r="E3" s="18"/>
      <c r="G3" s="49">
        <f>D17-SUM(KöltségvetésRészletei[Tervezett költség])</f>
        <v>1585</v>
      </c>
      <c r="H3" s="18"/>
      <c r="J3" s="21"/>
      <c r="K3" s="21"/>
      <c r="L3" s="21"/>
      <c r="M3" s="21"/>
    </row>
    <row r="4" spans="1:14" ht="15" customHeight="1" x14ac:dyDescent="0.25">
      <c r="A4" s="16"/>
      <c r="B4" s="22" t="s">
        <v>85</v>
      </c>
      <c r="C4" s="41" t="s">
        <v>86</v>
      </c>
      <c r="E4" s="18"/>
      <c r="G4" s="49">
        <f>D11-SUM(KöltségvetésRészletei[Tényleges költség])</f>
        <v>1740</v>
      </c>
      <c r="H4" s="18"/>
      <c r="J4" s="21"/>
      <c r="K4" s="21"/>
      <c r="L4" s="21"/>
      <c r="M4" s="21"/>
    </row>
    <row r="5" spans="1:14" ht="15" customHeight="1" x14ac:dyDescent="0.25">
      <c r="B5" s="22" t="s">
        <v>4</v>
      </c>
      <c r="C5" s="41" t="s">
        <v>87</v>
      </c>
      <c r="E5" s="18"/>
      <c r="G5" s="49">
        <f>G4-G3</f>
        <v>155</v>
      </c>
      <c r="H5" s="23"/>
      <c r="J5" s="21"/>
      <c r="K5" s="21"/>
      <c r="L5" s="21"/>
      <c r="M5" s="21"/>
    </row>
    <row r="6" spans="1:14" ht="15" customHeight="1" x14ac:dyDescent="0.25">
      <c r="B6" s="24"/>
      <c r="C6" s="12"/>
      <c r="D6" s="25"/>
      <c r="E6" s="12"/>
      <c r="F6" s="12"/>
      <c r="G6" s="12"/>
      <c r="H6" s="25"/>
      <c r="J6" s="21"/>
      <c r="K6" s="21"/>
      <c r="L6" s="21"/>
      <c r="M6" s="21"/>
    </row>
    <row r="7" spans="1:14" ht="30" customHeight="1" x14ac:dyDescent="0.25">
      <c r="A7" s="18"/>
      <c r="B7" s="26" t="s">
        <v>78</v>
      </c>
      <c r="C7" s="19"/>
      <c r="D7" s="27"/>
      <c r="E7" s="28"/>
      <c r="F7" s="26" t="s">
        <v>79</v>
      </c>
      <c r="G7" s="29"/>
      <c r="H7" s="19"/>
      <c r="J7" s="46" t="s">
        <v>95</v>
      </c>
      <c r="K7" s="45"/>
      <c r="L7" s="45"/>
      <c r="M7" s="45"/>
    </row>
    <row r="8" spans="1:14" ht="15" customHeight="1" x14ac:dyDescent="0.25">
      <c r="A8" s="18"/>
      <c r="B8" s="53" t="s">
        <v>83</v>
      </c>
      <c r="C8" s="18" t="s">
        <v>50</v>
      </c>
      <c r="D8" s="49">
        <v>5800</v>
      </c>
      <c r="E8" s="30"/>
      <c r="F8" s="54" t="s">
        <v>83</v>
      </c>
      <c r="G8" s="55">
        <f>SUM(KöltségvetésRészletei[Tényleges költség])</f>
        <v>7860</v>
      </c>
      <c r="H8" s="18"/>
      <c r="J8" s="44"/>
      <c r="K8" s="44"/>
      <c r="L8" s="44"/>
      <c r="M8" s="18"/>
      <c r="N8"/>
    </row>
    <row r="9" spans="1:14" ht="15" customHeight="1" x14ac:dyDescent="0.25">
      <c r="A9" s="18"/>
      <c r="B9" s="53"/>
      <c r="C9" s="18" t="s">
        <v>73</v>
      </c>
      <c r="D9" s="49">
        <v>2300</v>
      </c>
      <c r="E9" s="30"/>
      <c r="F9" s="54"/>
      <c r="G9" s="55"/>
      <c r="H9" s="18"/>
      <c r="J9" s="43" t="s">
        <v>0</v>
      </c>
      <c r="K9" s="42" t="s">
        <v>96</v>
      </c>
      <c r="L9" s="42" t="s">
        <v>97</v>
      </c>
      <c r="M9" s="42" t="s">
        <v>98</v>
      </c>
      <c r="N9"/>
    </row>
    <row r="10" spans="1:14" ht="15" customHeight="1" x14ac:dyDescent="0.25">
      <c r="A10" s="18"/>
      <c r="B10" s="53"/>
      <c r="C10" s="18" t="s">
        <v>51</v>
      </c>
      <c r="D10" s="49">
        <v>1500</v>
      </c>
      <c r="E10" s="30"/>
      <c r="F10" s="54"/>
      <c r="G10" s="55"/>
      <c r="H10" s="39"/>
      <c r="J10" s="1" t="s">
        <v>72</v>
      </c>
      <c r="K10" s="48">
        <v>140</v>
      </c>
      <c r="L10" s="48">
        <v>140</v>
      </c>
      <c r="M10" s="48">
        <v>0</v>
      </c>
    </row>
    <row r="11" spans="1:14" ht="15" customHeight="1" x14ac:dyDescent="0.25">
      <c r="A11" s="18"/>
      <c r="B11" s="53"/>
      <c r="C11" s="31" t="s">
        <v>52</v>
      </c>
      <c r="D11" s="50">
        <f>SUM(D8:D10)</f>
        <v>9600</v>
      </c>
      <c r="E11" s="30"/>
      <c r="F11" s="54"/>
      <c r="G11" s="55"/>
      <c r="H11" s="39"/>
      <c r="J11" s="1"/>
      <c r="K11" s="48"/>
      <c r="L11" s="48"/>
      <c r="M11" s="48"/>
    </row>
    <row r="12" spans="1:14" ht="15" customHeight="1" x14ac:dyDescent="0.25">
      <c r="A12" s="18"/>
      <c r="B12" s="32"/>
      <c r="C12" s="12"/>
      <c r="D12" s="12"/>
      <c r="E12" s="33"/>
      <c r="F12" s="34"/>
      <c r="G12" s="35"/>
      <c r="H12" s="12"/>
      <c r="J12" s="1" t="s">
        <v>25</v>
      </c>
      <c r="K12" s="48">
        <v>400</v>
      </c>
      <c r="L12" s="48">
        <v>358</v>
      </c>
      <c r="M12" s="48">
        <v>42</v>
      </c>
    </row>
    <row r="13" spans="1:14" ht="15" customHeight="1" x14ac:dyDescent="0.25">
      <c r="A13" s="18"/>
      <c r="B13" s="58" t="s">
        <v>84</v>
      </c>
      <c r="C13" s="18"/>
      <c r="D13" s="18"/>
      <c r="E13" s="30"/>
      <c r="F13" s="56" t="s">
        <v>84</v>
      </c>
      <c r="G13" s="57">
        <f>SUM(KöltségvetésRészletei[Tervezett költség])</f>
        <v>7915</v>
      </c>
      <c r="H13" s="18"/>
      <c r="J13" s="1"/>
      <c r="K13" s="48"/>
      <c r="L13" s="48"/>
      <c r="M13" s="48"/>
    </row>
    <row r="14" spans="1:14" ht="15" customHeight="1" x14ac:dyDescent="0.25">
      <c r="A14" s="18"/>
      <c r="B14" s="59"/>
      <c r="C14" s="18" t="s">
        <v>50</v>
      </c>
      <c r="D14" s="49">
        <v>6000</v>
      </c>
      <c r="E14" s="30"/>
      <c r="F14" s="54"/>
      <c r="G14" s="55"/>
      <c r="H14" s="18"/>
      <c r="J14" s="1" t="s">
        <v>19</v>
      </c>
      <c r="K14" s="48">
        <v>1100</v>
      </c>
      <c r="L14" s="48">
        <v>1320</v>
      </c>
      <c r="M14" s="48">
        <v>-220</v>
      </c>
    </row>
    <row r="15" spans="1:14" ht="15" customHeight="1" x14ac:dyDescent="0.25">
      <c r="A15" s="18"/>
      <c r="B15" s="59"/>
      <c r="C15" s="18" t="s">
        <v>73</v>
      </c>
      <c r="D15" s="49">
        <v>1000</v>
      </c>
      <c r="E15" s="30"/>
      <c r="F15" s="54"/>
      <c r="G15" s="55"/>
      <c r="H15" s="39"/>
      <c r="J15" s="1"/>
      <c r="K15" s="48"/>
      <c r="L15" s="48"/>
      <c r="M15" s="48"/>
    </row>
    <row r="16" spans="1:14" ht="15" customHeight="1" x14ac:dyDescent="0.25">
      <c r="A16" s="18"/>
      <c r="B16" s="59"/>
      <c r="C16" s="18" t="s">
        <v>51</v>
      </c>
      <c r="D16" s="49">
        <v>2500</v>
      </c>
      <c r="E16" s="30"/>
      <c r="F16" s="54"/>
      <c r="G16" s="55"/>
      <c r="H16" s="39"/>
      <c r="J16" s="1" t="s">
        <v>30</v>
      </c>
      <c r="K16" s="48">
        <v>100</v>
      </c>
      <c r="L16" s="48">
        <v>125</v>
      </c>
      <c r="M16" s="48">
        <v>-25</v>
      </c>
    </row>
    <row r="17" spans="1:13" ht="15" customHeight="1" x14ac:dyDescent="0.25">
      <c r="A17" s="18"/>
      <c r="B17" s="59"/>
      <c r="C17" s="31" t="s">
        <v>52</v>
      </c>
      <c r="D17" s="50">
        <f>SUM(D14:D16)</f>
        <v>9500</v>
      </c>
      <c r="E17" s="20"/>
      <c r="F17" s="54"/>
      <c r="G17" s="55"/>
      <c r="H17" s="40"/>
      <c r="J17" s="1"/>
      <c r="K17" s="48"/>
      <c r="L17" s="48"/>
      <c r="M17" s="48"/>
    </row>
    <row r="18" spans="1:13" ht="15" customHeight="1" x14ac:dyDescent="0.25">
      <c r="A18" s="18"/>
      <c r="B18" s="36"/>
      <c r="C18" s="13"/>
      <c r="D18" s="13"/>
      <c r="E18" s="14"/>
      <c r="F18" s="34"/>
      <c r="G18" s="35"/>
      <c r="H18" s="13"/>
      <c r="J18" s="1" t="s">
        <v>5</v>
      </c>
      <c r="K18" s="48">
        <v>2830</v>
      </c>
      <c r="L18" s="48">
        <v>2702</v>
      </c>
      <c r="M18" s="48">
        <v>128</v>
      </c>
    </row>
    <row r="19" spans="1:13" ht="15" customHeight="1" x14ac:dyDescent="0.25">
      <c r="H19" s="18"/>
      <c r="J19" s="1"/>
      <c r="K19" s="48"/>
      <c r="L19" s="48"/>
      <c r="M19" s="48"/>
    </row>
    <row r="20" spans="1:13" ht="15" customHeight="1" x14ac:dyDescent="0.25">
      <c r="E20" s="37"/>
      <c r="H20" s="18"/>
      <c r="J20" s="1" t="s">
        <v>15</v>
      </c>
      <c r="K20" s="48">
        <v>900</v>
      </c>
      <c r="L20" s="48">
        <v>900</v>
      </c>
      <c r="M20" s="48">
        <v>0</v>
      </c>
    </row>
    <row r="21" spans="1:13" ht="15" customHeight="1" x14ac:dyDescent="0.25">
      <c r="E21" s="37"/>
      <c r="H21" s="18"/>
      <c r="J21" s="1"/>
      <c r="K21" s="48"/>
      <c r="L21" s="48"/>
      <c r="M21" s="48"/>
    </row>
    <row r="22" spans="1:13" ht="15" customHeight="1" x14ac:dyDescent="0.25">
      <c r="E22" s="37"/>
      <c r="H22" s="18"/>
      <c r="J22" s="1" t="s">
        <v>40</v>
      </c>
      <c r="K22" s="48">
        <v>200</v>
      </c>
      <c r="L22" s="48">
        <v>200</v>
      </c>
      <c r="M22" s="48">
        <v>0</v>
      </c>
    </row>
    <row r="23" spans="1:13" ht="15" customHeight="1" x14ac:dyDescent="0.25">
      <c r="E23" s="37"/>
      <c r="H23" s="18"/>
      <c r="J23" s="1"/>
      <c r="K23" s="48"/>
      <c r="L23" s="48"/>
      <c r="M23" s="48"/>
    </row>
    <row r="24" spans="1:13" ht="15" customHeight="1" x14ac:dyDescent="0.25">
      <c r="E24" s="37"/>
      <c r="H24" s="18"/>
      <c r="J24" s="1" t="s">
        <v>35</v>
      </c>
      <c r="K24" s="48">
        <v>150</v>
      </c>
      <c r="L24" s="48">
        <v>140</v>
      </c>
      <c r="M24" s="48">
        <v>10</v>
      </c>
    </row>
    <row r="25" spans="1:13" ht="15" customHeight="1" x14ac:dyDescent="0.25">
      <c r="E25" s="37"/>
      <c r="H25" s="18"/>
      <c r="J25" s="1"/>
      <c r="K25" s="48"/>
      <c r="L25" s="48"/>
      <c r="M25" s="48"/>
    </row>
    <row r="26" spans="1:13" ht="15" customHeight="1" x14ac:dyDescent="0.25">
      <c r="E26" s="37"/>
      <c r="H26" s="18"/>
      <c r="J26" s="1" t="s">
        <v>33</v>
      </c>
      <c r="K26" s="48">
        <v>170</v>
      </c>
      <c r="L26" s="48">
        <v>100</v>
      </c>
      <c r="M26" s="48">
        <v>70</v>
      </c>
    </row>
    <row r="27" spans="1:13" ht="15" customHeight="1" x14ac:dyDescent="0.25">
      <c r="E27" s="37"/>
      <c r="H27" s="18"/>
      <c r="J27" s="1"/>
      <c r="K27" s="48"/>
      <c r="L27" s="48"/>
      <c r="M27" s="48"/>
    </row>
    <row r="28" spans="1:13" ht="15" customHeight="1" x14ac:dyDescent="0.25">
      <c r="E28" s="37"/>
      <c r="H28" s="18"/>
      <c r="J28" s="1" t="s">
        <v>59</v>
      </c>
      <c r="K28" s="48">
        <v>200</v>
      </c>
      <c r="L28" s="48">
        <v>200</v>
      </c>
      <c r="M28" s="48">
        <v>0</v>
      </c>
    </row>
    <row r="29" spans="1:13" ht="15" customHeight="1" x14ac:dyDescent="0.25">
      <c r="E29" s="37"/>
      <c r="H29" s="18"/>
      <c r="J29" s="1"/>
      <c r="K29" s="48"/>
      <c r="L29" s="48"/>
      <c r="M29" s="48"/>
    </row>
    <row r="30" spans="1:13" ht="15" customHeight="1" x14ac:dyDescent="0.25">
      <c r="E30" s="37"/>
      <c r="H30" s="18"/>
      <c r="J30" s="1" t="s">
        <v>46</v>
      </c>
      <c r="K30" s="48">
        <v>300</v>
      </c>
      <c r="L30" s="48">
        <v>300</v>
      </c>
      <c r="M30" s="48">
        <v>0</v>
      </c>
    </row>
    <row r="31" spans="1:13" ht="15" customHeight="1" x14ac:dyDescent="0.25">
      <c r="E31" s="37"/>
      <c r="H31" s="18"/>
      <c r="J31" s="1"/>
      <c r="K31" s="48"/>
      <c r="L31" s="48"/>
      <c r="M31" s="48"/>
    </row>
    <row r="32" spans="1:13" ht="15" customHeight="1" x14ac:dyDescent="0.25">
      <c r="E32" s="37"/>
      <c r="H32" s="18"/>
      <c r="J32" s="1" t="s">
        <v>12</v>
      </c>
      <c r="K32" s="48">
        <v>1425</v>
      </c>
      <c r="L32" s="48">
        <v>1375</v>
      </c>
      <c r="M32" s="48">
        <v>50</v>
      </c>
    </row>
    <row r="33" spans="5:13" ht="15" customHeight="1" x14ac:dyDescent="0.25">
      <c r="E33" s="37"/>
      <c r="H33" s="18"/>
      <c r="J33" s="1"/>
      <c r="K33" s="48"/>
      <c r="L33" s="48"/>
      <c r="M33" s="48"/>
    </row>
    <row r="34" spans="5:13" ht="15" customHeight="1" x14ac:dyDescent="0.25">
      <c r="E34" s="37"/>
      <c r="H34" s="18"/>
      <c r="J34" s="1" t="s">
        <v>22</v>
      </c>
      <c r="K34" s="48">
        <v>7915</v>
      </c>
      <c r="L34" s="48">
        <v>7860</v>
      </c>
      <c r="M34" s="48">
        <v>55</v>
      </c>
    </row>
    <row r="35" spans="5:13" ht="15" customHeight="1" x14ac:dyDescent="0.25">
      <c r="E35" s="37"/>
      <c r="H35" s="18"/>
      <c r="J35"/>
      <c r="K35"/>
      <c r="L35"/>
      <c r="M35"/>
    </row>
    <row r="36" spans="5:13" x14ac:dyDescent="0.25">
      <c r="J36"/>
      <c r="K36"/>
      <c r="L36"/>
      <c r="M36"/>
    </row>
    <row r="37" spans="5:13" x14ac:dyDescent="0.25">
      <c r="J37"/>
      <c r="K37"/>
      <c r="L37"/>
      <c r="M37"/>
    </row>
    <row r="38" spans="5:13" x14ac:dyDescent="0.25">
      <c r="J38"/>
      <c r="K38"/>
      <c r="L38"/>
      <c r="M38"/>
    </row>
    <row r="39" spans="5:13" x14ac:dyDescent="0.25">
      <c r="J39"/>
      <c r="K39"/>
      <c r="L39"/>
      <c r="M39"/>
    </row>
    <row r="40" spans="5:13" x14ac:dyDescent="0.25">
      <c r="J40"/>
      <c r="K40"/>
      <c r="L40"/>
      <c r="M40"/>
    </row>
    <row r="41" spans="5:13" x14ac:dyDescent="0.25">
      <c r="J41"/>
      <c r="K41"/>
      <c r="L41"/>
      <c r="M41"/>
    </row>
    <row r="42" spans="5:13" x14ac:dyDescent="0.25">
      <c r="J42"/>
      <c r="K42"/>
      <c r="L42"/>
      <c r="M42"/>
    </row>
    <row r="43" spans="5:13" x14ac:dyDescent="0.25">
      <c r="J43"/>
      <c r="K43"/>
      <c r="L43"/>
      <c r="M43"/>
    </row>
    <row r="44" spans="5:13" x14ac:dyDescent="0.25">
      <c r="J44"/>
      <c r="K44"/>
      <c r="L44"/>
      <c r="M44"/>
    </row>
    <row r="45" spans="5:13" x14ac:dyDescent="0.25">
      <c r="J45"/>
      <c r="K45"/>
      <c r="L45"/>
      <c r="M45"/>
    </row>
    <row r="46" spans="5:13" x14ac:dyDescent="0.25">
      <c r="J46"/>
      <c r="K46"/>
      <c r="L46"/>
      <c r="M46"/>
    </row>
    <row r="47" spans="5:13" x14ac:dyDescent="0.25">
      <c r="J47"/>
      <c r="K47"/>
      <c r="L47"/>
      <c r="M47"/>
    </row>
    <row r="48" spans="5:13" x14ac:dyDescent="0.25">
      <c r="J48"/>
      <c r="K48"/>
      <c r="L48"/>
      <c r="M48"/>
    </row>
    <row r="49" spans="10:13" x14ac:dyDescent="0.25">
      <c r="J49"/>
      <c r="K49"/>
      <c r="L49"/>
      <c r="M49"/>
    </row>
    <row r="50" spans="10:13" x14ac:dyDescent="0.25">
      <c r="J50"/>
      <c r="K50"/>
      <c r="L50"/>
      <c r="M50"/>
    </row>
    <row r="51" spans="10:13" x14ac:dyDescent="0.25">
      <c r="J51"/>
      <c r="K51"/>
      <c r="L51"/>
      <c r="M51"/>
    </row>
    <row r="52" spans="10:13" x14ac:dyDescent="0.25">
      <c r="J52"/>
      <c r="K52"/>
      <c r="L52"/>
      <c r="M52"/>
    </row>
    <row r="53" spans="10:13" x14ac:dyDescent="0.25">
      <c r="J53"/>
      <c r="K53"/>
      <c r="L53"/>
      <c r="M53"/>
    </row>
    <row r="54" spans="10:13" x14ac:dyDescent="0.25">
      <c r="J54"/>
      <c r="K54"/>
      <c r="L54"/>
      <c r="M54"/>
    </row>
    <row r="55" spans="10:13" x14ac:dyDescent="0.25">
      <c r="J55"/>
      <c r="K55"/>
      <c r="L55"/>
      <c r="M55"/>
    </row>
    <row r="56" spans="10:13" x14ac:dyDescent="0.25">
      <c r="J56"/>
      <c r="K56"/>
      <c r="L56"/>
      <c r="M56"/>
    </row>
    <row r="57" spans="10:13" x14ac:dyDescent="0.25">
      <c r="J57"/>
      <c r="K57"/>
      <c r="L57"/>
      <c r="M57"/>
    </row>
    <row r="58" spans="10:13" x14ac:dyDescent="0.25">
      <c r="J58"/>
      <c r="K58"/>
      <c r="L58"/>
      <c r="M58"/>
    </row>
    <row r="59" spans="10:13" x14ac:dyDescent="0.25">
      <c r="J59"/>
      <c r="K59"/>
      <c r="L59"/>
      <c r="M59"/>
    </row>
    <row r="60" spans="10:13" x14ac:dyDescent="0.25">
      <c r="J60"/>
      <c r="K60"/>
      <c r="L60"/>
      <c r="M60"/>
    </row>
    <row r="61" spans="10:13" x14ac:dyDescent="0.25">
      <c r="J61"/>
      <c r="K61"/>
      <c r="L61"/>
      <c r="M61"/>
    </row>
    <row r="62" spans="10:13" x14ac:dyDescent="0.25">
      <c r="J62"/>
      <c r="K62"/>
      <c r="L62"/>
      <c r="M62"/>
    </row>
    <row r="63" spans="10:13" x14ac:dyDescent="0.25">
      <c r="J63"/>
      <c r="K63"/>
      <c r="L63"/>
      <c r="M63"/>
    </row>
    <row r="64" spans="10:13" x14ac:dyDescent="0.25">
      <c r="J64"/>
      <c r="K64"/>
      <c r="L64"/>
      <c r="M64"/>
    </row>
    <row r="65" spans="10:13" x14ac:dyDescent="0.25">
      <c r="J65"/>
      <c r="K65"/>
      <c r="L65"/>
      <c r="M65"/>
    </row>
    <row r="66" spans="10:13" x14ac:dyDescent="0.25">
      <c r="J66"/>
      <c r="K66"/>
      <c r="L66"/>
      <c r="M66"/>
    </row>
    <row r="67" spans="10:13" x14ac:dyDescent="0.25">
      <c r="J67"/>
      <c r="K67"/>
      <c r="L67"/>
      <c r="M67"/>
    </row>
    <row r="68" spans="10:13" x14ac:dyDescent="0.25">
      <c r="J68"/>
      <c r="K68"/>
      <c r="L68"/>
      <c r="M68"/>
    </row>
    <row r="69" spans="10:13" x14ac:dyDescent="0.25">
      <c r="J69"/>
      <c r="K69"/>
      <c r="L69"/>
      <c r="M69"/>
    </row>
    <row r="70" spans="10:13" x14ac:dyDescent="0.25">
      <c r="J70"/>
      <c r="K70"/>
      <c r="L70"/>
      <c r="M70"/>
    </row>
    <row r="71" spans="10:13" x14ac:dyDescent="0.25">
      <c r="J71"/>
      <c r="K71"/>
      <c r="L71"/>
      <c r="M71"/>
    </row>
    <row r="72" spans="10:13" x14ac:dyDescent="0.25">
      <c r="J72"/>
      <c r="K72"/>
      <c r="L72"/>
      <c r="M72"/>
    </row>
    <row r="73" spans="10:13" x14ac:dyDescent="0.25">
      <c r="J73"/>
      <c r="K73"/>
      <c r="L73"/>
      <c r="M73"/>
    </row>
    <row r="74" spans="10:13" x14ac:dyDescent="0.25">
      <c r="J74"/>
      <c r="K74"/>
      <c r="L74"/>
      <c r="M74"/>
    </row>
    <row r="75" spans="10:13" x14ac:dyDescent="0.25">
      <c r="J75"/>
      <c r="K75"/>
      <c r="L75"/>
      <c r="M75"/>
    </row>
    <row r="76" spans="10:13" x14ac:dyDescent="0.25">
      <c r="J76"/>
      <c r="K76"/>
      <c r="L76"/>
      <c r="M76"/>
    </row>
    <row r="77" spans="10:13" x14ac:dyDescent="0.25">
      <c r="J77"/>
      <c r="K77"/>
      <c r="L77"/>
      <c r="M77"/>
    </row>
    <row r="78" spans="10:13" x14ac:dyDescent="0.25">
      <c r="J78"/>
      <c r="K78"/>
      <c r="L78"/>
      <c r="M78"/>
    </row>
    <row r="79" spans="10:13" x14ac:dyDescent="0.25">
      <c r="J79"/>
      <c r="K79"/>
      <c r="L79"/>
      <c r="M79"/>
    </row>
    <row r="80" spans="10:13" x14ac:dyDescent="0.25">
      <c r="J80"/>
      <c r="K80"/>
      <c r="L80"/>
      <c r="M80"/>
    </row>
    <row r="81" spans="10:13" x14ac:dyDescent="0.25">
      <c r="J81"/>
      <c r="K81"/>
      <c r="L81"/>
      <c r="M81"/>
    </row>
    <row r="82" spans="10:13" x14ac:dyDescent="0.25">
      <c r="J82"/>
      <c r="K82"/>
      <c r="L82"/>
      <c r="M82"/>
    </row>
    <row r="83" spans="10:13" x14ac:dyDescent="0.25">
      <c r="J83"/>
      <c r="K83"/>
      <c r="L83"/>
      <c r="M83"/>
    </row>
    <row r="84" spans="10:13" x14ac:dyDescent="0.25">
      <c r="J84"/>
      <c r="K84"/>
      <c r="L84"/>
      <c r="M84"/>
    </row>
    <row r="85" spans="10:13" x14ac:dyDescent="0.25">
      <c r="J85"/>
      <c r="K85"/>
      <c r="L85"/>
      <c r="M85"/>
    </row>
    <row r="86" spans="10:13" x14ac:dyDescent="0.25">
      <c r="J86"/>
      <c r="K86"/>
      <c r="L86"/>
      <c r="M86"/>
    </row>
    <row r="87" spans="10:13" x14ac:dyDescent="0.25">
      <c r="J87"/>
      <c r="K87"/>
      <c r="L87"/>
      <c r="M87"/>
    </row>
    <row r="88" spans="10:13" x14ac:dyDescent="0.25">
      <c r="J88"/>
      <c r="K88"/>
      <c r="L88"/>
      <c r="M88"/>
    </row>
    <row r="89" spans="10:13" x14ac:dyDescent="0.25">
      <c r="J89"/>
      <c r="K89"/>
      <c r="L89"/>
      <c r="M89"/>
    </row>
    <row r="90" spans="10:13" x14ac:dyDescent="0.25">
      <c r="J90"/>
      <c r="K90"/>
      <c r="L90"/>
      <c r="M90"/>
    </row>
    <row r="91" spans="10:13" x14ac:dyDescent="0.25">
      <c r="J91"/>
      <c r="K91"/>
      <c r="L91"/>
      <c r="M91"/>
    </row>
    <row r="92" spans="10:13" x14ac:dyDescent="0.25">
      <c r="J92"/>
      <c r="K92"/>
      <c r="L92"/>
      <c r="M92"/>
    </row>
    <row r="93" spans="10:13" x14ac:dyDescent="0.25">
      <c r="J93"/>
      <c r="K93"/>
      <c r="L93"/>
      <c r="M93"/>
    </row>
  </sheetData>
  <mergeCells count="6">
    <mergeCell ref="B8:B11"/>
    <mergeCell ref="F8:F11"/>
    <mergeCell ref="G8:G11"/>
    <mergeCell ref="F13:F17"/>
    <mergeCell ref="G13:G17"/>
    <mergeCell ref="B13:B17"/>
  </mergeCells>
  <printOptions horizontalCentered="1" verticalCentered="1"/>
  <pageMargins left="0.25" right="0.25" top="0.25" bottom="0.25" header="0.3" footer="0.3"/>
  <pageSetup paperSize="9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B1:G350"/>
  <sheetViews>
    <sheetView showGridLines="0" zoomScale="90" zoomScaleNormal="90" workbookViewId="0">
      <pane ySplit="2" topLeftCell="A21" activePane="bottomLeft" state="frozen"/>
      <selection pane="bottomLeft"/>
    </sheetView>
  </sheetViews>
  <sheetFormatPr defaultRowHeight="13.5" x14ac:dyDescent="0.25"/>
  <cols>
    <col min="1" max="1" width="1.875" customWidth="1"/>
    <col min="2" max="2" width="27.625" customWidth="1"/>
    <col min="3" max="3" width="22" customWidth="1"/>
    <col min="4" max="4" width="17.125" customWidth="1"/>
    <col min="5" max="5" width="17.875" customWidth="1"/>
    <col min="6" max="6" width="13.625" customWidth="1"/>
    <col min="7" max="7" width="27.125" customWidth="1"/>
  </cols>
  <sheetData>
    <row r="1" spans="2:7" ht="46.5" customHeight="1" x14ac:dyDescent="0.25">
      <c r="B1" s="9" t="s">
        <v>92</v>
      </c>
      <c r="C1" s="8"/>
      <c r="D1" s="8"/>
      <c r="E1" s="8"/>
      <c r="F1" s="8"/>
      <c r="G1" s="8"/>
    </row>
    <row r="2" spans="2:7" ht="25.5" customHeight="1" x14ac:dyDescent="0.25">
      <c r="B2" s="6" t="s">
        <v>1</v>
      </c>
      <c r="C2" s="6" t="s">
        <v>0</v>
      </c>
      <c r="D2" s="6" t="s">
        <v>2</v>
      </c>
      <c r="E2" s="6" t="s">
        <v>3</v>
      </c>
      <c r="F2" s="6" t="s">
        <v>4</v>
      </c>
      <c r="G2" s="6" t="s">
        <v>68</v>
      </c>
    </row>
    <row r="3" spans="2:7" ht="16.5" customHeight="1" x14ac:dyDescent="0.25">
      <c r="B3" s="2" t="s">
        <v>76</v>
      </c>
      <c r="C3" s="2" t="s">
        <v>72</v>
      </c>
      <c r="D3" s="47">
        <v>40</v>
      </c>
      <c r="E3" s="47">
        <v>40</v>
      </c>
      <c r="F3" s="47">
        <f>KöltségvetésRészletei[[#This Row],[Tervezett költség]]-KöltségvetésRészletei[[#This Row],[Tényleges költség]]</f>
        <v>0</v>
      </c>
      <c r="G3" s="3">
        <f>KöltségvetésRészletei[[#This Row],[Tényleges költség]]</f>
        <v>40</v>
      </c>
    </row>
    <row r="4" spans="2:7" ht="16.5" customHeight="1" x14ac:dyDescent="0.25">
      <c r="B4" s="2" t="s">
        <v>23</v>
      </c>
      <c r="C4" s="2" t="s">
        <v>72</v>
      </c>
      <c r="D4" s="47"/>
      <c r="E4" s="47"/>
      <c r="F4" s="47">
        <f>KöltségvetésRészletei[[#This Row],[Tervezett költség]]-KöltségvetésRészletei[[#This Row],[Tényleges költség]]</f>
        <v>0</v>
      </c>
      <c r="G4" s="3">
        <f>KöltségvetésRészletei[[#This Row],[Tényleges költség]]</f>
        <v>0</v>
      </c>
    </row>
    <row r="5" spans="2:7" ht="16.5" customHeight="1" x14ac:dyDescent="0.25">
      <c r="B5" s="2" t="s">
        <v>75</v>
      </c>
      <c r="C5" s="2" t="s">
        <v>72</v>
      </c>
      <c r="D5" s="47"/>
      <c r="E5" s="47"/>
      <c r="F5" s="47">
        <f>KöltségvetésRészletei[[#This Row],[Tervezett költség]]-KöltségvetésRészletei[[#This Row],[Tényleges költség]]</f>
        <v>0</v>
      </c>
      <c r="G5" s="3">
        <f>KöltségvetésRészletei[[#This Row],[Tényleges költség]]</f>
        <v>0</v>
      </c>
    </row>
    <row r="6" spans="2:7" ht="16.5" customHeight="1" x14ac:dyDescent="0.25">
      <c r="B6" s="2" t="s">
        <v>74</v>
      </c>
      <c r="C6" s="2" t="s">
        <v>72</v>
      </c>
      <c r="D6" s="47">
        <v>100</v>
      </c>
      <c r="E6" s="47">
        <v>100</v>
      </c>
      <c r="F6" s="47">
        <f>KöltségvetésRészletei[[#This Row],[Tervezett költség]]-KöltségvetésRészletei[[#This Row],[Tényleges költség]]</f>
        <v>0</v>
      </c>
      <c r="G6" s="3">
        <f>KöltségvetésRészletei[[#This Row],[Tényleges költség]]</f>
        <v>100</v>
      </c>
    </row>
    <row r="7" spans="2:7" ht="16.5" customHeight="1" x14ac:dyDescent="0.25">
      <c r="B7" s="2" t="s">
        <v>27</v>
      </c>
      <c r="C7" s="2" t="s">
        <v>25</v>
      </c>
      <c r="D7" s="47">
        <v>50</v>
      </c>
      <c r="E7" s="47">
        <v>40</v>
      </c>
      <c r="F7" s="47">
        <f>KöltségvetésRészletei[[#This Row],[Tervezett költség]]-KöltségvetésRészletei[[#This Row],[Tényleges költség]]</f>
        <v>10</v>
      </c>
      <c r="G7" s="3">
        <f>KöltségvetésRészletei[[#This Row],[Tényleges költség]]</f>
        <v>40</v>
      </c>
    </row>
    <row r="8" spans="2:7" ht="16.5" customHeight="1" x14ac:dyDescent="0.25">
      <c r="B8" s="2" t="s">
        <v>29</v>
      </c>
      <c r="C8" s="2" t="s">
        <v>25</v>
      </c>
      <c r="D8" s="47">
        <v>200</v>
      </c>
      <c r="E8" s="47">
        <v>150</v>
      </c>
      <c r="F8" s="47">
        <f>KöltségvetésRészletei[[#This Row],[Tervezett költség]]-KöltségvetésRészletei[[#This Row],[Tényleges költség]]</f>
        <v>50</v>
      </c>
      <c r="G8" s="3">
        <f>KöltségvetésRészletei[[#This Row],[Tényleges költség]]</f>
        <v>150</v>
      </c>
    </row>
    <row r="9" spans="2:7" ht="16.5" customHeight="1" x14ac:dyDescent="0.25">
      <c r="B9" s="2" t="s">
        <v>26</v>
      </c>
      <c r="C9" s="2" t="s">
        <v>25</v>
      </c>
      <c r="D9" s="47">
        <v>50</v>
      </c>
      <c r="E9" s="47">
        <v>28</v>
      </c>
      <c r="F9" s="47">
        <f>KöltségvetésRészletei[[#This Row],[Tervezett költség]]-KöltségvetésRészletei[[#This Row],[Tényleges költség]]</f>
        <v>22</v>
      </c>
      <c r="G9" s="3">
        <f>KöltségvetésRészletei[[#This Row],[Tényleges költség]]</f>
        <v>28</v>
      </c>
    </row>
    <row r="10" spans="2:7" ht="16.5" customHeight="1" x14ac:dyDescent="0.25">
      <c r="B10" s="2" t="s">
        <v>64</v>
      </c>
      <c r="C10" s="2" t="s">
        <v>25</v>
      </c>
      <c r="D10" s="47">
        <v>50</v>
      </c>
      <c r="E10" s="47">
        <v>30</v>
      </c>
      <c r="F10" s="47">
        <f>KöltségvetésRészletei[[#This Row],[Tervezett költség]]-KöltségvetésRészletei[[#This Row],[Tényleges költség]]</f>
        <v>20</v>
      </c>
      <c r="G10" s="3">
        <f>KöltségvetésRészletei[[#This Row],[Tényleges költség]]</f>
        <v>30</v>
      </c>
    </row>
    <row r="11" spans="2:7" ht="16.5" customHeight="1" x14ac:dyDescent="0.25">
      <c r="B11" s="2" t="s">
        <v>28</v>
      </c>
      <c r="C11" s="2" t="s">
        <v>25</v>
      </c>
      <c r="D11" s="47">
        <v>0</v>
      </c>
      <c r="E11" s="47">
        <v>40</v>
      </c>
      <c r="F11" s="47">
        <f>KöltségvetésRészletei[[#This Row],[Tervezett költség]]-KöltségvetésRészletei[[#This Row],[Tényleges költség]]</f>
        <v>-40</v>
      </c>
      <c r="G11" s="3">
        <f>KöltségvetésRészletei[[#This Row],[Tényleges költség]]</f>
        <v>40</v>
      </c>
    </row>
    <row r="12" spans="2:7" ht="16.5" customHeight="1" x14ac:dyDescent="0.25">
      <c r="B12" s="2" t="s">
        <v>39</v>
      </c>
      <c r="C12" s="2" t="s">
        <v>25</v>
      </c>
      <c r="D12" s="47">
        <v>20</v>
      </c>
      <c r="E12" s="47">
        <v>50</v>
      </c>
      <c r="F12" s="47">
        <f>KöltségvetésRészletei[[#This Row],[Tervezett költség]]-KöltségvetésRészletei[[#This Row],[Tényleges költség]]</f>
        <v>-30</v>
      </c>
      <c r="G12" s="3">
        <f>KöltségvetésRészletei[[#This Row],[Tényleges költség]]</f>
        <v>50</v>
      </c>
    </row>
    <row r="13" spans="2:7" ht="16.5" customHeight="1" x14ac:dyDescent="0.25">
      <c r="B13" s="2" t="s">
        <v>38</v>
      </c>
      <c r="C13" s="2" t="s">
        <v>25</v>
      </c>
      <c r="D13" s="47">
        <v>30</v>
      </c>
      <c r="E13" s="47">
        <v>20</v>
      </c>
      <c r="F13" s="47">
        <f>KöltségvetésRészletei[[#This Row],[Tervezett költség]]-KöltségvetésRészletei[[#This Row],[Tényleges költség]]</f>
        <v>10</v>
      </c>
      <c r="G13" s="3">
        <f>KöltségvetésRészletei[[#This Row],[Tényleges költség]]</f>
        <v>20</v>
      </c>
    </row>
    <row r="14" spans="2:7" ht="16.5" customHeight="1" x14ac:dyDescent="0.25">
      <c r="B14" s="2" t="s">
        <v>21</v>
      </c>
      <c r="C14" s="2" t="s">
        <v>19</v>
      </c>
      <c r="D14" s="47">
        <v>1000</v>
      </c>
      <c r="E14" s="47">
        <v>1200</v>
      </c>
      <c r="F14" s="47">
        <f>KöltségvetésRészletei[[#This Row],[Tervezett költség]]-KöltségvetésRészletei[[#This Row],[Tényleges költség]]</f>
        <v>-200</v>
      </c>
      <c r="G14" s="3">
        <f>KöltségvetésRészletei[[#This Row],[Tényleges költség]]</f>
        <v>1200</v>
      </c>
    </row>
    <row r="15" spans="2:7" ht="16.5" customHeight="1" x14ac:dyDescent="0.25">
      <c r="B15" s="2" t="s">
        <v>20</v>
      </c>
      <c r="C15" s="2" t="s">
        <v>19</v>
      </c>
      <c r="D15" s="47">
        <v>100</v>
      </c>
      <c r="E15" s="47">
        <v>120</v>
      </c>
      <c r="F15" s="47">
        <f>KöltségvetésRészletei[[#This Row],[Tervezett költség]]-KöltségvetésRészletei[[#This Row],[Tényleges költség]]</f>
        <v>-20</v>
      </c>
      <c r="G15" s="3">
        <f>KöltségvetésRészletei[[#This Row],[Tényleges költség]]</f>
        <v>120</v>
      </c>
    </row>
    <row r="16" spans="2:7" ht="16.5" customHeight="1" x14ac:dyDescent="0.25">
      <c r="B16" s="2" t="s">
        <v>31</v>
      </c>
      <c r="C16" s="2" t="s">
        <v>30</v>
      </c>
      <c r="D16" s="47">
        <v>75</v>
      </c>
      <c r="E16" s="47">
        <v>100</v>
      </c>
      <c r="F16" s="47">
        <f>KöltségvetésRészletei[[#This Row],[Tervezett költség]]-KöltségvetésRészletei[[#This Row],[Tényleges költség]]</f>
        <v>-25</v>
      </c>
      <c r="G16" s="3">
        <f>KöltségvetésRészletei[[#This Row],[Tényleges költség]]</f>
        <v>100</v>
      </c>
    </row>
    <row r="17" spans="2:7" ht="16.5" customHeight="1" x14ac:dyDescent="0.25">
      <c r="B17" s="2" t="s">
        <v>32</v>
      </c>
      <c r="C17" s="2" t="s">
        <v>30</v>
      </c>
      <c r="D17" s="47">
        <v>25</v>
      </c>
      <c r="E17" s="47">
        <v>25</v>
      </c>
      <c r="F17" s="47">
        <f>KöltségvetésRészletei[[#This Row],[Tervezett költség]]-KöltségvetésRészletei[[#This Row],[Tényleges költség]]</f>
        <v>0</v>
      </c>
      <c r="G17" s="3">
        <f>KöltségvetésRészletei[[#This Row],[Tényleges költség]]</f>
        <v>25</v>
      </c>
    </row>
    <row r="18" spans="2:7" ht="16.5" customHeight="1" x14ac:dyDescent="0.25">
      <c r="B18" s="2" t="s">
        <v>69</v>
      </c>
      <c r="C18" s="2" t="s">
        <v>30</v>
      </c>
      <c r="D18" s="47"/>
      <c r="E18" s="47"/>
      <c r="F18" s="47">
        <f>KöltségvetésRészletei[[#This Row],[Tervezett költség]]-KöltségvetésRészletei[[#This Row],[Tényleges költség]]</f>
        <v>0</v>
      </c>
      <c r="G18" s="3">
        <f>KöltségvetésRészletei[[#This Row],[Tényleges költség]]</f>
        <v>0</v>
      </c>
    </row>
    <row r="19" spans="2:7" ht="16.5" customHeight="1" x14ac:dyDescent="0.25">
      <c r="B19" s="2" t="s">
        <v>70</v>
      </c>
      <c r="C19" s="2" t="s">
        <v>30</v>
      </c>
      <c r="D19" s="47"/>
      <c r="E19" s="47"/>
      <c r="F19" s="47">
        <f>KöltségvetésRészletei[[#This Row],[Tervezett költség]]-KöltségvetésRészletei[[#This Row],[Tényleges költség]]</f>
        <v>0</v>
      </c>
      <c r="G19" s="3">
        <f>KöltségvetésRészletei[[#This Row],[Tényleges költség]]</f>
        <v>0</v>
      </c>
    </row>
    <row r="20" spans="2:7" ht="16.5" customHeight="1" x14ac:dyDescent="0.25">
      <c r="B20" s="2" t="s">
        <v>63</v>
      </c>
      <c r="C20" s="2" t="s">
        <v>5</v>
      </c>
      <c r="D20" s="47">
        <v>100</v>
      </c>
      <c r="E20" s="47">
        <v>100</v>
      </c>
      <c r="F20" s="47">
        <f>KöltségvetésRészletei[[#This Row],[Tervezett költség]]-KöltségvetésRészletei[[#This Row],[Tényleges költség]]</f>
        <v>0</v>
      </c>
      <c r="G20" s="3">
        <f>KöltségvetésRészletei[[#This Row],[Tényleges költség]]</f>
        <v>100</v>
      </c>
    </row>
    <row r="21" spans="2:7" ht="16.5" customHeight="1" x14ac:dyDescent="0.25">
      <c r="B21" s="2" t="s">
        <v>8</v>
      </c>
      <c r="C21" s="2" t="s">
        <v>5</v>
      </c>
      <c r="D21" s="47">
        <v>45</v>
      </c>
      <c r="E21" s="47">
        <v>50</v>
      </c>
      <c r="F21" s="47">
        <f>KöltségvetésRészletei[[#This Row],[Tervezett költség]]-KöltségvetésRészletei[[#This Row],[Tényleges költség]]</f>
        <v>-5</v>
      </c>
      <c r="G21" s="3">
        <f>KöltségvetésRészletei[[#This Row],[Tényleges költség]]</f>
        <v>50</v>
      </c>
    </row>
    <row r="22" spans="2:7" ht="16.5" customHeight="1" x14ac:dyDescent="0.25">
      <c r="B22" s="2" t="s">
        <v>10</v>
      </c>
      <c r="C22" s="2" t="s">
        <v>5</v>
      </c>
      <c r="D22" s="47">
        <v>300</v>
      </c>
      <c r="E22" s="47">
        <v>400</v>
      </c>
      <c r="F22" s="47">
        <f>KöltségvetésRészletei[[#This Row],[Tervezett költség]]-KöltségvetésRészletei[[#This Row],[Tényleges költség]]</f>
        <v>-100</v>
      </c>
      <c r="G22" s="3">
        <f>KöltségvetésRészletei[[#This Row],[Tényleges költség]]</f>
        <v>400</v>
      </c>
    </row>
    <row r="23" spans="2:7" ht="16.5" customHeight="1" x14ac:dyDescent="0.25">
      <c r="B23" s="2" t="s">
        <v>57</v>
      </c>
      <c r="C23" s="2" t="s">
        <v>5</v>
      </c>
      <c r="D23" s="47">
        <v>200</v>
      </c>
      <c r="E23" s="47"/>
      <c r="F23" s="47">
        <f>KöltségvetésRészletei[[#This Row],[Tervezett költség]]-KöltségvetésRészletei[[#This Row],[Tényleges költség]]</f>
        <v>200</v>
      </c>
      <c r="G23" s="3">
        <f>KöltségvetésRészletei[[#This Row],[Tényleges költség]]</f>
        <v>0</v>
      </c>
    </row>
    <row r="24" spans="2:7" ht="16.5" customHeight="1" x14ac:dyDescent="0.25">
      <c r="B24" s="2" t="s">
        <v>9</v>
      </c>
      <c r="C24" s="2" t="s">
        <v>5</v>
      </c>
      <c r="D24" s="47">
        <v>200</v>
      </c>
      <c r="E24" s="47">
        <v>150</v>
      </c>
      <c r="F24" s="47">
        <f>KöltségvetésRészletei[[#This Row],[Tervezett költség]]-KöltségvetésRészletei[[#This Row],[Tényleges költség]]</f>
        <v>50</v>
      </c>
      <c r="G24" s="3">
        <f>KöltségvetésRészletei[[#This Row],[Tényleges költség]]</f>
        <v>150</v>
      </c>
    </row>
    <row r="25" spans="2:7" ht="16.5" customHeight="1" x14ac:dyDescent="0.25">
      <c r="B25" s="2" t="s">
        <v>11</v>
      </c>
      <c r="C25" s="2" t="s">
        <v>5</v>
      </c>
      <c r="D25" s="47">
        <v>1700</v>
      </c>
      <c r="E25" s="47">
        <v>1700</v>
      </c>
      <c r="F25" s="47">
        <f>KöltségvetésRészletei[[#This Row],[Tervezett költség]]-KöltségvetésRészletei[[#This Row],[Tényleges költség]]</f>
        <v>0</v>
      </c>
      <c r="G25" s="3">
        <f>KöltségvetésRészletei[[#This Row],[Tényleges költség]]</f>
        <v>1700</v>
      </c>
    </row>
    <row r="26" spans="2:7" ht="16.5" customHeight="1" x14ac:dyDescent="0.25">
      <c r="B26" s="2" t="s">
        <v>66</v>
      </c>
      <c r="C26" s="2" t="s">
        <v>5</v>
      </c>
      <c r="D26" s="47"/>
      <c r="E26" s="47"/>
      <c r="F26" s="47">
        <f>KöltségvetésRészletei[[#This Row],[Tervezett költség]]-KöltségvetésRészletei[[#This Row],[Tényleges költség]]</f>
        <v>0</v>
      </c>
      <c r="G26" s="3">
        <f>KöltségvetésRészletei[[#This Row],[Tényleges költség]]</f>
        <v>0</v>
      </c>
    </row>
    <row r="27" spans="2:7" ht="16.5" customHeight="1" x14ac:dyDescent="0.25">
      <c r="B27" s="2" t="s">
        <v>67</v>
      </c>
      <c r="C27" s="2" t="s">
        <v>5</v>
      </c>
      <c r="D27" s="47">
        <v>100</v>
      </c>
      <c r="E27" s="47">
        <v>100</v>
      </c>
      <c r="F27" s="47">
        <f>KöltségvetésRészletei[[#This Row],[Tervezett költség]]-KöltségvetésRészletei[[#This Row],[Tényleges költség]]</f>
        <v>0</v>
      </c>
      <c r="G27" s="3">
        <f>KöltségvetésRészletei[[#This Row],[Tényleges költség]]</f>
        <v>100</v>
      </c>
    </row>
    <row r="28" spans="2:7" ht="16.5" customHeight="1" x14ac:dyDescent="0.25">
      <c r="B28" s="2" t="s">
        <v>55</v>
      </c>
      <c r="C28" s="2" t="s">
        <v>5</v>
      </c>
      <c r="D28" s="47">
        <v>60</v>
      </c>
      <c r="E28" s="47">
        <v>60</v>
      </c>
      <c r="F28" s="47">
        <f>KöltségvetésRészletei[[#This Row],[Tervezett költség]]-KöltségvetésRészletei[[#This Row],[Tényleges költség]]</f>
        <v>0</v>
      </c>
      <c r="G28" s="3">
        <f>KöltségvetésRészletei[[#This Row],[Tényleges költség]]</f>
        <v>60</v>
      </c>
    </row>
    <row r="29" spans="2:7" ht="16.5" customHeight="1" x14ac:dyDescent="0.25">
      <c r="B29" s="2" t="s">
        <v>54</v>
      </c>
      <c r="C29" s="2" t="s">
        <v>5</v>
      </c>
      <c r="D29" s="47">
        <v>35</v>
      </c>
      <c r="E29" s="47">
        <v>39</v>
      </c>
      <c r="F29" s="47">
        <f>KöltségvetésRészletei[[#This Row],[Tervezett költség]]-KöltségvetésRészletei[[#This Row],[Tényleges költség]]</f>
        <v>-4</v>
      </c>
      <c r="G29" s="3">
        <f>KöltségvetésRészletei[[#This Row],[Tényleges költség]]</f>
        <v>39</v>
      </c>
    </row>
    <row r="30" spans="2:7" ht="16.5" customHeight="1" x14ac:dyDescent="0.25">
      <c r="B30" s="2" t="s">
        <v>6</v>
      </c>
      <c r="C30" s="2" t="s">
        <v>5</v>
      </c>
      <c r="D30" s="47">
        <v>40</v>
      </c>
      <c r="E30" s="47">
        <v>55</v>
      </c>
      <c r="F30" s="47">
        <f>KöltségvetésRészletei[[#This Row],[Tervezett költség]]-KöltségvetésRészletei[[#This Row],[Tényleges költség]]</f>
        <v>-15</v>
      </c>
      <c r="G30" s="3">
        <f>KöltségvetésRészletei[[#This Row],[Tényleges költség]]</f>
        <v>55</v>
      </c>
    </row>
    <row r="31" spans="2:7" ht="16.5" customHeight="1" x14ac:dyDescent="0.25">
      <c r="B31" s="2" t="s">
        <v>65</v>
      </c>
      <c r="C31" s="2" t="s">
        <v>5</v>
      </c>
      <c r="D31" s="47">
        <v>25</v>
      </c>
      <c r="E31" s="47">
        <v>22</v>
      </c>
      <c r="F31" s="47">
        <f>KöltségvetésRészletei[[#This Row],[Tervezett költség]]-KöltségvetésRészletei[[#This Row],[Tényleges költség]]</f>
        <v>3</v>
      </c>
      <c r="G31" s="3">
        <f>KöltségvetésRészletei[[#This Row],[Tényleges költség]]</f>
        <v>22</v>
      </c>
    </row>
    <row r="32" spans="2:7" ht="16.5" customHeight="1" x14ac:dyDescent="0.25">
      <c r="B32" s="2" t="s">
        <v>7</v>
      </c>
      <c r="C32" s="2" t="s">
        <v>5</v>
      </c>
      <c r="D32" s="47">
        <v>25</v>
      </c>
      <c r="E32" s="47">
        <v>26</v>
      </c>
      <c r="F32" s="47">
        <f>KöltségvetésRészletei[[#This Row],[Tervezett költség]]-KöltségvetésRészletei[[#This Row],[Tényleges költség]]</f>
        <v>-1</v>
      </c>
      <c r="G32" s="3">
        <f>KöltségvetésRészletei[[#This Row],[Tényleges költség]]</f>
        <v>26</v>
      </c>
    </row>
    <row r="33" spans="2:7" ht="16.5" customHeight="1" x14ac:dyDescent="0.25">
      <c r="B33" s="2" t="s">
        <v>17</v>
      </c>
      <c r="C33" s="2" t="s">
        <v>15</v>
      </c>
      <c r="D33" s="47">
        <v>400</v>
      </c>
      <c r="E33" s="47">
        <v>400</v>
      </c>
      <c r="F33" s="47">
        <f>KöltségvetésRészletei[[#This Row],[Tervezett költség]]-KöltségvetésRészletei[[#This Row],[Tényleges költség]]</f>
        <v>0</v>
      </c>
      <c r="G33" s="3">
        <f>KöltségvetésRészletei[[#This Row],[Tényleges költség]]</f>
        <v>400</v>
      </c>
    </row>
    <row r="34" spans="2:7" ht="16.5" customHeight="1" x14ac:dyDescent="0.25">
      <c r="B34" s="2" t="s">
        <v>16</v>
      </c>
      <c r="C34" s="2" t="s">
        <v>15</v>
      </c>
      <c r="D34" s="47">
        <v>400</v>
      </c>
      <c r="E34" s="47">
        <v>400</v>
      </c>
      <c r="F34" s="47">
        <f>KöltségvetésRészletei[[#This Row],[Tervezett költség]]-KöltségvetésRészletei[[#This Row],[Tényleges költség]]</f>
        <v>0</v>
      </c>
      <c r="G34" s="3">
        <f>KöltségvetésRészletei[[#This Row],[Tényleges költség]]</f>
        <v>400</v>
      </c>
    </row>
    <row r="35" spans="2:7" ht="16.5" customHeight="1" x14ac:dyDescent="0.25">
      <c r="B35" s="2" t="s">
        <v>18</v>
      </c>
      <c r="C35" s="2" t="s">
        <v>15</v>
      </c>
      <c r="D35" s="47">
        <v>100</v>
      </c>
      <c r="E35" s="47">
        <v>100</v>
      </c>
      <c r="F35" s="47">
        <f>KöltségvetésRészletei[[#This Row],[Tervezett költség]]-KöltségvetésRészletei[[#This Row],[Tényleges költség]]</f>
        <v>0</v>
      </c>
      <c r="G35" s="3">
        <f>KöltségvetésRészletei[[#This Row],[Tényleges költség]]</f>
        <v>100</v>
      </c>
    </row>
    <row r="36" spans="2:7" ht="16.5" customHeight="1" x14ac:dyDescent="0.25">
      <c r="B36" s="2" t="s">
        <v>43</v>
      </c>
      <c r="C36" s="2" t="s">
        <v>40</v>
      </c>
      <c r="D36" s="47">
        <v>200</v>
      </c>
      <c r="E36" s="47">
        <v>200</v>
      </c>
      <c r="F36" s="47">
        <f>KöltségvetésRészletei[[#This Row],[Tervezett költség]]-KöltségvetésRészletei[[#This Row],[Tényleges költség]]</f>
        <v>0</v>
      </c>
      <c r="G36" s="3">
        <f>KöltségvetésRészletei[[#This Row],[Tényleges költség]]</f>
        <v>200</v>
      </c>
    </row>
    <row r="37" spans="2:7" ht="16.5" customHeight="1" x14ac:dyDescent="0.25">
      <c r="B37" s="2" t="s">
        <v>44</v>
      </c>
      <c r="C37" s="2" t="s">
        <v>40</v>
      </c>
      <c r="D37" s="47"/>
      <c r="E37" s="47"/>
      <c r="F37" s="47">
        <f>KöltségvetésRészletei[[#This Row],[Tervezett költség]]-KöltségvetésRészletei[[#This Row],[Tényleges költség]]</f>
        <v>0</v>
      </c>
      <c r="G37" s="3">
        <f>KöltségvetésRészletei[[#This Row],[Tényleges költség]]</f>
        <v>0</v>
      </c>
    </row>
    <row r="38" spans="2:7" ht="16.5" customHeight="1" x14ac:dyDescent="0.25">
      <c r="B38" s="2" t="s">
        <v>45</v>
      </c>
      <c r="C38" s="2" t="s">
        <v>40</v>
      </c>
      <c r="D38" s="47"/>
      <c r="E38" s="47"/>
      <c r="F38" s="47">
        <f>KöltségvetésRészletei[[#This Row],[Tervezett költség]]-KöltségvetésRészletei[[#This Row],[Tényleges költség]]</f>
        <v>0</v>
      </c>
      <c r="G38" s="3">
        <f>KöltségvetésRészletei[[#This Row],[Tényleges költség]]</f>
        <v>0</v>
      </c>
    </row>
    <row r="39" spans="2:7" ht="16.5" customHeight="1" x14ac:dyDescent="0.25">
      <c r="B39" s="2" t="s">
        <v>42</v>
      </c>
      <c r="C39" s="2" t="s">
        <v>40</v>
      </c>
      <c r="D39" s="47"/>
      <c r="E39" s="47"/>
      <c r="F39" s="47">
        <f>KöltségvetésRészletei[[#This Row],[Tervezett költség]]-KöltségvetésRészletei[[#This Row],[Tényleges költség]]</f>
        <v>0</v>
      </c>
      <c r="G39" s="3">
        <f>KöltségvetésRészletei[[#This Row],[Tényleges költség]]</f>
        <v>0</v>
      </c>
    </row>
    <row r="40" spans="2:7" ht="16.5" customHeight="1" x14ac:dyDescent="0.25">
      <c r="B40" s="2" t="s">
        <v>41</v>
      </c>
      <c r="C40" s="2" t="s">
        <v>40</v>
      </c>
      <c r="D40" s="47"/>
      <c r="E40" s="47"/>
      <c r="F40" s="47">
        <f>KöltségvetésRészletei[[#This Row],[Tervezett költség]]-KöltségvetésRészletei[[#This Row],[Tényleges költség]]</f>
        <v>0</v>
      </c>
      <c r="G40" s="3">
        <f>KöltségvetésRészletei[[#This Row],[Tényleges költség]]</f>
        <v>0</v>
      </c>
    </row>
    <row r="41" spans="2:7" ht="16.5" customHeight="1" x14ac:dyDescent="0.25">
      <c r="B41" s="2" t="s">
        <v>24</v>
      </c>
      <c r="C41" s="2" t="s">
        <v>35</v>
      </c>
      <c r="D41" s="47">
        <v>150</v>
      </c>
      <c r="E41" s="47">
        <v>140</v>
      </c>
      <c r="F41" s="47">
        <f>KöltségvetésRészletei[[#This Row],[Tervezett költség]]-KöltségvetésRészletei[[#This Row],[Tényleges költség]]</f>
        <v>10</v>
      </c>
      <c r="G41" s="3">
        <f>KöltségvetésRészletei[[#This Row],[Tényleges költség]]</f>
        <v>140</v>
      </c>
    </row>
    <row r="42" spans="2:7" ht="16.5" customHeight="1" x14ac:dyDescent="0.25">
      <c r="B42" s="2" t="s">
        <v>37</v>
      </c>
      <c r="C42" s="2" t="s">
        <v>35</v>
      </c>
      <c r="D42" s="47"/>
      <c r="E42" s="47"/>
      <c r="F42" s="47">
        <f>KöltségvetésRészletei[[#This Row],[Tervezett költség]]-KöltségvetésRészletei[[#This Row],[Tényleges költség]]</f>
        <v>0</v>
      </c>
      <c r="G42" s="3">
        <f>KöltségvetésRészletei[[#This Row],[Tényleges költség]]</f>
        <v>0</v>
      </c>
    </row>
    <row r="43" spans="2:7" ht="16.5" customHeight="1" x14ac:dyDescent="0.25">
      <c r="B43" s="2" t="s">
        <v>36</v>
      </c>
      <c r="C43" s="2" t="s">
        <v>35</v>
      </c>
      <c r="D43" s="47"/>
      <c r="E43" s="47"/>
      <c r="F43" s="47">
        <f>KöltségvetésRészletei[[#This Row],[Tervezett költség]]-KöltségvetésRészletei[[#This Row],[Tényleges költség]]</f>
        <v>0</v>
      </c>
      <c r="G43" s="3">
        <f>KöltségvetésRészletei[[#This Row],[Tényleges költség]]</f>
        <v>0</v>
      </c>
    </row>
    <row r="44" spans="2:7" ht="16.5" customHeight="1" x14ac:dyDescent="0.25">
      <c r="B44" s="2" t="s">
        <v>62</v>
      </c>
      <c r="C44" s="2" t="s">
        <v>35</v>
      </c>
      <c r="D44" s="47"/>
      <c r="E44" s="47"/>
      <c r="F44" s="47">
        <f>KöltségvetésRészletei[[#This Row],[Tervezett költség]]-KöltségvetésRészletei[[#This Row],[Tényleges költség]]</f>
        <v>0</v>
      </c>
      <c r="G44" s="3">
        <f>KöltségvetésRészletei[[#This Row],[Tényleges költség]]</f>
        <v>0</v>
      </c>
    </row>
    <row r="45" spans="2:7" ht="16.5" customHeight="1" x14ac:dyDescent="0.25">
      <c r="B45" s="2" t="s">
        <v>23</v>
      </c>
      <c r="C45" s="2" t="s">
        <v>35</v>
      </c>
      <c r="D45" s="47"/>
      <c r="E45" s="47"/>
      <c r="F45" s="47">
        <f>KöltségvetésRészletei[[#This Row],[Tervezett költség]]-KöltségvetésRészletei[[#This Row],[Tényleges költség]]</f>
        <v>0</v>
      </c>
      <c r="G45" s="3">
        <f>KöltségvetésRészletei[[#This Row],[Tényleges költség]]</f>
        <v>0</v>
      </c>
    </row>
    <row r="46" spans="2:7" ht="16.5" customHeight="1" x14ac:dyDescent="0.25">
      <c r="B46" s="2" t="s">
        <v>19</v>
      </c>
      <c r="C46" s="2" t="s">
        <v>33</v>
      </c>
      <c r="D46" s="47">
        <v>150</v>
      </c>
      <c r="E46" s="47">
        <v>75</v>
      </c>
      <c r="F46" s="47">
        <f>KöltségvetésRészletei[[#This Row],[Tervezett költség]]-KöltségvetésRészletei[[#This Row],[Tényleges költség]]</f>
        <v>75</v>
      </c>
      <c r="G46" s="3">
        <f>KöltségvetésRészletei[[#This Row],[Tényleges költség]]</f>
        <v>75</v>
      </c>
    </row>
    <row r="47" spans="2:7" ht="16.5" customHeight="1" x14ac:dyDescent="0.25">
      <c r="B47" s="2" t="s">
        <v>77</v>
      </c>
      <c r="C47" s="2" t="s">
        <v>33</v>
      </c>
      <c r="D47" s="47">
        <v>20</v>
      </c>
      <c r="E47" s="47">
        <v>25</v>
      </c>
      <c r="F47" s="47">
        <f>KöltségvetésRészletei[[#This Row],[Tervezett költség]]-KöltségvetésRészletei[[#This Row],[Tényleges költség]]</f>
        <v>-5</v>
      </c>
      <c r="G47" s="3">
        <f>KöltségvetésRészletei[[#This Row],[Tényleges költség]]</f>
        <v>25</v>
      </c>
    </row>
    <row r="48" spans="2:7" ht="16.5" customHeight="1" x14ac:dyDescent="0.25">
      <c r="B48" s="2" t="s">
        <v>23</v>
      </c>
      <c r="C48" s="2" t="s">
        <v>33</v>
      </c>
      <c r="D48" s="47"/>
      <c r="E48" s="47"/>
      <c r="F48" s="47">
        <f>KöltségvetésRészletei[[#This Row],[Tervezett költség]]-KöltségvetésRészletei[[#This Row],[Tényleges költség]]</f>
        <v>0</v>
      </c>
      <c r="G48" s="3">
        <f>KöltségvetésRészletei[[#This Row],[Tényleges költség]]</f>
        <v>0</v>
      </c>
    </row>
    <row r="49" spans="2:7" ht="16.5" customHeight="1" x14ac:dyDescent="0.25">
      <c r="B49" s="2" t="s">
        <v>34</v>
      </c>
      <c r="C49" s="2" t="s">
        <v>33</v>
      </c>
      <c r="D49" s="47"/>
      <c r="E49" s="47"/>
      <c r="F49" s="47">
        <f>KöltségvetésRészletei[[#This Row],[Tervezett költség]]-KöltségvetésRészletei[[#This Row],[Tényleges költség]]</f>
        <v>0</v>
      </c>
      <c r="G49" s="3">
        <f>KöltségvetésRészletei[[#This Row],[Tényleges költség]]</f>
        <v>0</v>
      </c>
    </row>
    <row r="50" spans="2:7" ht="16.5" customHeight="1" x14ac:dyDescent="0.25">
      <c r="B50" s="2" t="s">
        <v>61</v>
      </c>
      <c r="C50" s="2" t="s">
        <v>59</v>
      </c>
      <c r="D50" s="47">
        <v>200</v>
      </c>
      <c r="E50" s="47">
        <v>200</v>
      </c>
      <c r="F50" s="47">
        <f>KöltségvetésRészletei[[#This Row],[Tervezett költség]]-KöltségvetésRészletei[[#This Row],[Tényleges költség]]</f>
        <v>0</v>
      </c>
      <c r="G50" s="3">
        <f>KöltségvetésRészletei[[#This Row],[Tényleges költség]]</f>
        <v>200</v>
      </c>
    </row>
    <row r="51" spans="2:7" ht="16.5" customHeight="1" x14ac:dyDescent="0.25">
      <c r="B51" s="2" t="s">
        <v>60</v>
      </c>
      <c r="C51" s="2" t="s">
        <v>59</v>
      </c>
      <c r="D51" s="47"/>
      <c r="E51" s="47"/>
      <c r="F51" s="47">
        <f>KöltségvetésRészletei[[#This Row],[Tervezett költség]]-KöltségvetésRészletei[[#This Row],[Tényleges költség]]</f>
        <v>0</v>
      </c>
      <c r="G51" s="3">
        <f>KöltségvetésRészletei[[#This Row],[Tényleges költség]]</f>
        <v>0</v>
      </c>
    </row>
    <row r="52" spans="2:7" ht="16.5" customHeight="1" x14ac:dyDescent="0.25">
      <c r="B52" s="2" t="s">
        <v>47</v>
      </c>
      <c r="C52" s="2" t="s">
        <v>46</v>
      </c>
      <c r="D52" s="47">
        <v>300</v>
      </c>
      <c r="E52" s="47">
        <v>300</v>
      </c>
      <c r="F52" s="47">
        <f>KöltségvetésRészletei[[#This Row],[Tervezett költség]]-KöltségvetésRészletei[[#This Row],[Tényleges költség]]</f>
        <v>0</v>
      </c>
      <c r="G52" s="3">
        <f>KöltségvetésRészletei[[#This Row],[Tényleges költség]]</f>
        <v>300</v>
      </c>
    </row>
    <row r="53" spans="2:7" ht="16.5" customHeight="1" x14ac:dyDescent="0.25">
      <c r="B53" s="2" t="s">
        <v>49</v>
      </c>
      <c r="C53" s="2" t="s">
        <v>46</v>
      </c>
      <c r="D53" s="47"/>
      <c r="E53" s="47"/>
      <c r="F53" s="47">
        <f>KöltségvetésRészletei[[#This Row],[Tervezett költség]]-KöltségvetésRészletei[[#This Row],[Tényleges költség]]</f>
        <v>0</v>
      </c>
      <c r="G53" s="3">
        <f>KöltségvetésRészletei[[#This Row],[Tényleges költség]]</f>
        <v>0</v>
      </c>
    </row>
    <row r="54" spans="2:7" ht="16.5" customHeight="1" x14ac:dyDescent="0.25">
      <c r="B54" s="2" t="s">
        <v>48</v>
      </c>
      <c r="C54" s="2" t="s">
        <v>46</v>
      </c>
      <c r="D54" s="47"/>
      <c r="E54" s="47"/>
      <c r="F54" s="47">
        <f>KöltségvetésRészletei[[#This Row],[Tervezett költség]]-KöltségvetésRészletei[[#This Row],[Tényleges költség]]</f>
        <v>0</v>
      </c>
      <c r="G54" s="3">
        <f>KöltségvetésRészletei[[#This Row],[Tényleges költség]]</f>
        <v>0</v>
      </c>
    </row>
    <row r="55" spans="2:7" ht="16.5" customHeight="1" x14ac:dyDescent="0.25">
      <c r="B55" s="2" t="s">
        <v>13</v>
      </c>
      <c r="C55" s="2" t="s">
        <v>12</v>
      </c>
      <c r="D55" s="47">
        <v>100</v>
      </c>
      <c r="E55" s="47">
        <v>150</v>
      </c>
      <c r="F55" s="47">
        <f>KöltségvetésRészletei[[#This Row],[Tervezett költség]]-KöltségvetésRészletei[[#This Row],[Tényleges költség]]</f>
        <v>-50</v>
      </c>
      <c r="G55" s="3">
        <f>KöltségvetésRészletei[[#This Row],[Tényleges költség]]</f>
        <v>150</v>
      </c>
    </row>
    <row r="56" spans="2:7" ht="16.5" customHeight="1" x14ac:dyDescent="0.25">
      <c r="B56" s="2" t="s">
        <v>14</v>
      </c>
      <c r="C56" s="2" t="s">
        <v>12</v>
      </c>
      <c r="D56" s="47">
        <v>450</v>
      </c>
      <c r="E56" s="47">
        <v>400</v>
      </c>
      <c r="F56" s="47">
        <f>KöltségvetésRészletei[[#This Row],[Tervezett költség]]-KöltségvetésRészletei[[#This Row],[Tényleges költség]]</f>
        <v>50</v>
      </c>
      <c r="G56" s="3">
        <f>KöltségvetésRészletei[[#This Row],[Tényleges költség]]</f>
        <v>400</v>
      </c>
    </row>
    <row r="57" spans="2:7" ht="16.5" customHeight="1" x14ac:dyDescent="0.25">
      <c r="B57" s="2" t="s">
        <v>15</v>
      </c>
      <c r="C57" s="2" t="s">
        <v>12</v>
      </c>
      <c r="D57" s="47">
        <v>300</v>
      </c>
      <c r="E57" s="47">
        <v>300</v>
      </c>
      <c r="F57" s="47">
        <f>KöltségvetésRészletei[[#This Row],[Tervezett költség]]-KöltségvetésRészletei[[#This Row],[Tényleges költség]]</f>
        <v>0</v>
      </c>
      <c r="G57" s="3">
        <f>KöltségvetésRészletei[[#This Row],[Tényleges költség]]</f>
        <v>300</v>
      </c>
    </row>
    <row r="58" spans="2:7" ht="16.5" customHeight="1" x14ac:dyDescent="0.25">
      <c r="B58" s="2" t="s">
        <v>56</v>
      </c>
      <c r="C58" s="2" t="s">
        <v>12</v>
      </c>
      <c r="D58" s="47">
        <v>25</v>
      </c>
      <c r="E58" s="47">
        <v>25</v>
      </c>
      <c r="F58" s="47">
        <f>KöltségvetésRészletei[[#This Row],[Tervezett költség]]-KöltségvetésRészletei[[#This Row],[Tényleges költség]]</f>
        <v>0</v>
      </c>
      <c r="G58" s="3">
        <f>KöltségvetésRészletei[[#This Row],[Tényleges költség]]</f>
        <v>25</v>
      </c>
    </row>
    <row r="59" spans="2:7" ht="16.5" customHeight="1" x14ac:dyDescent="0.25">
      <c r="B59" s="2" t="s">
        <v>9</v>
      </c>
      <c r="C59" s="2" t="s">
        <v>12</v>
      </c>
      <c r="D59" s="47">
        <v>100</v>
      </c>
      <c r="E59" s="47">
        <v>50</v>
      </c>
      <c r="F59" s="47">
        <f>KöltségvetésRészletei[[#This Row],[Tervezett költség]]-KöltségvetésRészletei[[#This Row],[Tényleges költség]]</f>
        <v>50</v>
      </c>
      <c r="G59" s="3">
        <f>KöltségvetésRészletei[[#This Row],[Tényleges költség]]</f>
        <v>50</v>
      </c>
    </row>
    <row r="60" spans="2:7" ht="16.5" customHeight="1" x14ac:dyDescent="0.25">
      <c r="B60" s="2" t="s">
        <v>58</v>
      </c>
      <c r="C60" s="2" t="s">
        <v>12</v>
      </c>
      <c r="D60" s="47"/>
      <c r="E60" s="47"/>
      <c r="F60" s="47">
        <f>KöltségvetésRészletei[[#This Row],[Tervezett költség]]-KöltségvetésRészletei[[#This Row],[Tényleges költség]]</f>
        <v>0</v>
      </c>
      <c r="G60" s="3">
        <f>KöltségvetésRészletei[[#This Row],[Tényleges költség]]</f>
        <v>0</v>
      </c>
    </row>
    <row r="61" spans="2:7" ht="16.5" customHeight="1" x14ac:dyDescent="0.25">
      <c r="B61" s="2" t="s">
        <v>53</v>
      </c>
      <c r="C61" s="2" t="s">
        <v>12</v>
      </c>
      <c r="D61" s="47">
        <v>450</v>
      </c>
      <c r="E61" s="47">
        <v>450</v>
      </c>
      <c r="F61" s="47">
        <f>KöltségvetésRészletei[[#This Row],[Tervezett költség]]-KöltségvetésRészletei[[#This Row],[Tényleges költség]]</f>
        <v>0</v>
      </c>
      <c r="G61" s="3">
        <f>KöltségvetésRészletei[[#This Row],[Tényleges költség]]</f>
        <v>450</v>
      </c>
    </row>
    <row r="62" spans="2:7" ht="16.5" customHeight="1" x14ac:dyDescent="0.25">
      <c r="B62" t="s">
        <v>94</v>
      </c>
      <c r="D62" s="48">
        <f>SUBTOTAL(109,KöltségvetésRészletei[Tervezett költség])</f>
        <v>7915</v>
      </c>
      <c r="E62" s="48">
        <f>SUBTOTAL(109,KöltségvetésRészletei[Tényleges költség])</f>
        <v>7860</v>
      </c>
      <c r="F62" s="48">
        <f>SUBTOTAL(109,KöltségvetésRészletei[Különbség])</f>
        <v>55</v>
      </c>
      <c r="G62" s="5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</sheetData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18" priority="15">
      <formula>F3&lt;0</formula>
    </cfRule>
  </conditionalFormatting>
  <dataValidations disablePrompts="1" count="1">
    <dataValidation type="list" allowBlank="1" showInputMessage="1" errorTitle="Érvénytelen adatok" error="Ha új kategóriát kell a listához adnia, a Keresési listák munkalapon vegyen fel új tételeket a Költségvetési kategória keresése oszlopba." sqref="C3:C61">
      <formula1>KöltségvetésiKategória</formula1>
    </dataValidation>
  </dataValidations>
  <pageMargins left="0.5" right="0.5" top="0.75" bottom="0.75" header="0.3" footer="0.3"/>
  <pageSetup paperSize="9" scale="71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-0.249977111117893"/>
  </sheetPr>
  <dimension ref="B1:E15"/>
  <sheetViews>
    <sheetView showGridLines="0" workbookViewId="0"/>
  </sheetViews>
  <sheetFormatPr defaultRowHeight="13.5" x14ac:dyDescent="0.25"/>
  <cols>
    <col min="1" max="1" width="2" customWidth="1"/>
    <col min="2" max="2" width="26.75" customWidth="1"/>
    <col min="3" max="3" width="15.375" customWidth="1"/>
    <col min="4" max="4" width="7.25" customWidth="1"/>
    <col min="5" max="5" width="30" customWidth="1"/>
  </cols>
  <sheetData>
    <row r="1" spans="2:5" ht="23.25" customHeight="1" x14ac:dyDescent="0.25">
      <c r="B1" s="38" t="s">
        <v>91</v>
      </c>
      <c r="E1" s="38" t="s">
        <v>93</v>
      </c>
    </row>
    <row r="2" spans="2:5" x14ac:dyDescent="0.25">
      <c r="B2" s="51" t="s">
        <v>0</v>
      </c>
      <c r="C2" s="52" t="s">
        <v>90</v>
      </c>
      <c r="E2" s="7" t="s">
        <v>71</v>
      </c>
    </row>
    <row r="3" spans="2:5" ht="16.5" customHeight="1" x14ac:dyDescent="0.25">
      <c r="B3" s="1" t="s">
        <v>72</v>
      </c>
      <c r="C3" s="4">
        <v>140</v>
      </c>
      <c r="E3" t="s">
        <v>72</v>
      </c>
    </row>
    <row r="4" spans="2:5" ht="16.5" customHeight="1" x14ac:dyDescent="0.25">
      <c r="B4" s="1" t="s">
        <v>25</v>
      </c>
      <c r="C4" s="4">
        <v>358</v>
      </c>
      <c r="E4" t="s">
        <v>25</v>
      </c>
    </row>
    <row r="5" spans="2:5" ht="16.5" customHeight="1" x14ac:dyDescent="0.25">
      <c r="B5" s="1" t="s">
        <v>19</v>
      </c>
      <c r="C5" s="4">
        <v>1320</v>
      </c>
      <c r="E5" t="s">
        <v>19</v>
      </c>
    </row>
    <row r="6" spans="2:5" ht="16.5" customHeight="1" x14ac:dyDescent="0.25">
      <c r="B6" s="1" t="s">
        <v>30</v>
      </c>
      <c r="C6" s="4">
        <v>125</v>
      </c>
      <c r="E6" t="s">
        <v>30</v>
      </c>
    </row>
    <row r="7" spans="2:5" ht="16.5" customHeight="1" x14ac:dyDescent="0.25">
      <c r="B7" s="1" t="s">
        <v>5</v>
      </c>
      <c r="C7" s="4">
        <v>2702</v>
      </c>
      <c r="E7" t="s">
        <v>5</v>
      </c>
    </row>
    <row r="8" spans="2:5" ht="16.5" customHeight="1" x14ac:dyDescent="0.25">
      <c r="B8" s="1" t="s">
        <v>15</v>
      </c>
      <c r="C8" s="4">
        <v>900</v>
      </c>
      <c r="E8" t="s">
        <v>15</v>
      </c>
    </row>
    <row r="9" spans="2:5" ht="16.5" customHeight="1" x14ac:dyDescent="0.25">
      <c r="B9" s="1" t="s">
        <v>40</v>
      </c>
      <c r="C9" s="4">
        <v>200</v>
      </c>
      <c r="E9" t="s">
        <v>40</v>
      </c>
    </row>
    <row r="10" spans="2:5" ht="16.5" customHeight="1" x14ac:dyDescent="0.25">
      <c r="B10" s="1" t="s">
        <v>35</v>
      </c>
      <c r="C10" s="4">
        <v>140</v>
      </c>
      <c r="E10" t="s">
        <v>35</v>
      </c>
    </row>
    <row r="11" spans="2:5" ht="16.5" customHeight="1" x14ac:dyDescent="0.25">
      <c r="B11" s="1" t="s">
        <v>33</v>
      </c>
      <c r="C11" s="4">
        <v>100</v>
      </c>
      <c r="E11" t="s">
        <v>33</v>
      </c>
    </row>
    <row r="12" spans="2:5" ht="16.5" customHeight="1" x14ac:dyDescent="0.25">
      <c r="B12" s="1" t="s">
        <v>59</v>
      </c>
      <c r="C12" s="4">
        <v>200</v>
      </c>
      <c r="E12" t="s">
        <v>59</v>
      </c>
    </row>
    <row r="13" spans="2:5" ht="16.5" customHeight="1" x14ac:dyDescent="0.25">
      <c r="B13" s="1" t="s">
        <v>46</v>
      </c>
      <c r="C13" s="4">
        <v>300</v>
      </c>
      <c r="E13" t="s">
        <v>46</v>
      </c>
    </row>
    <row r="14" spans="2:5" ht="16.5" customHeight="1" x14ac:dyDescent="0.25">
      <c r="B14" s="1" t="s">
        <v>12</v>
      </c>
      <c r="C14" s="4">
        <v>1375</v>
      </c>
      <c r="E14" t="s">
        <v>12</v>
      </c>
    </row>
    <row r="15" spans="2:5" ht="16.5" customHeight="1" x14ac:dyDescent="0.25">
      <c r="B15" s="1" t="s">
        <v>22</v>
      </c>
      <c r="C15" s="4">
        <v>7860</v>
      </c>
    </row>
  </sheetData>
  <pageMargins left="0.7" right="0.7" top="0.75" bottom="0.75" header="0.3" footer="0.3"/>
  <pageSetup paperSize="9" orientation="portrait" verticalDpi="12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5fce2081-f58c-44ad-b03c-4d426a1b6afa" xsi:nil="true"/>
    <AssetExpire xmlns="5fce2081-f58c-44ad-b03c-4d426a1b6afa">2029-01-01T08:00:00+00:00</AssetExpire>
    <CampaignTagsTaxHTField0 xmlns="5fce2081-f58c-44ad-b03c-4d426a1b6afa">
      <Terms xmlns="http://schemas.microsoft.com/office/infopath/2007/PartnerControls"/>
    </CampaignTagsTaxHTField0>
    <IntlLangReviewDate xmlns="5fce2081-f58c-44ad-b03c-4d426a1b6afa" xsi:nil="true"/>
    <TPFriendlyName xmlns="5fce2081-f58c-44ad-b03c-4d426a1b6afa" xsi:nil="true"/>
    <IntlLangReview xmlns="5fce2081-f58c-44ad-b03c-4d426a1b6afa">false</IntlLangReview>
    <LocLastLocAttemptVersionLookup xmlns="5fce2081-f58c-44ad-b03c-4d426a1b6afa">856624</LocLastLocAttemptVersionLookup>
    <PolicheckWords xmlns="5fce2081-f58c-44ad-b03c-4d426a1b6afa" xsi:nil="true"/>
    <SubmitterId xmlns="5fce2081-f58c-44ad-b03c-4d426a1b6afa" xsi:nil="true"/>
    <AcquiredFrom xmlns="5fce2081-f58c-44ad-b03c-4d426a1b6afa">Internal MS</AcquiredFrom>
    <EditorialStatus xmlns="5fce2081-f58c-44ad-b03c-4d426a1b6afa">Complete</EditorialStatus>
    <Markets xmlns="5fce2081-f58c-44ad-b03c-4d426a1b6afa"/>
    <OriginAsset xmlns="5fce2081-f58c-44ad-b03c-4d426a1b6afa" xsi:nil="true"/>
    <AssetStart xmlns="5fce2081-f58c-44ad-b03c-4d426a1b6afa">2012-09-19T11:17:00+00:00</AssetStart>
    <FriendlyTitle xmlns="5fce2081-f58c-44ad-b03c-4d426a1b6afa" xsi:nil="true"/>
    <MarketSpecific xmlns="5fce2081-f58c-44ad-b03c-4d426a1b6afa">false</MarketSpecific>
    <TPNamespace xmlns="5fce2081-f58c-44ad-b03c-4d426a1b6afa" xsi:nil="true"/>
    <PublishStatusLookup xmlns="5fce2081-f58c-44ad-b03c-4d426a1b6afa">
      <Value>361089</Value>
    </PublishStatusLookup>
    <APAuthor xmlns="5fce2081-f58c-44ad-b03c-4d426a1b6afa">
      <UserInfo>
        <DisplayName>REDMOND\matthos</DisplayName>
        <AccountId>59</AccountId>
        <AccountType/>
      </UserInfo>
    </APAuthor>
    <TPCommandLine xmlns="5fce2081-f58c-44ad-b03c-4d426a1b6afa" xsi:nil="true"/>
    <IntlLangReviewer xmlns="5fce2081-f58c-44ad-b03c-4d426a1b6afa" xsi:nil="true"/>
    <OpenTemplate xmlns="5fce2081-f58c-44ad-b03c-4d426a1b6afa">true</OpenTemplate>
    <CSXSubmissionDate xmlns="5fce2081-f58c-44ad-b03c-4d426a1b6afa" xsi:nil="true"/>
    <TaxCatchAll xmlns="5fce2081-f58c-44ad-b03c-4d426a1b6afa"/>
    <Manager xmlns="5fce2081-f58c-44ad-b03c-4d426a1b6afa" xsi:nil="true"/>
    <NumericId xmlns="5fce2081-f58c-44ad-b03c-4d426a1b6afa" xsi:nil="true"/>
    <ParentAssetId xmlns="5fce2081-f58c-44ad-b03c-4d426a1b6afa" xsi:nil="true"/>
    <OriginalSourceMarket xmlns="5fce2081-f58c-44ad-b03c-4d426a1b6afa">english</OriginalSourceMarket>
    <ApprovalStatus xmlns="5fce2081-f58c-44ad-b03c-4d426a1b6afa">InProgress</ApprovalStatus>
    <TPComponent xmlns="5fce2081-f58c-44ad-b03c-4d426a1b6afa" xsi:nil="true"/>
    <EditorialTags xmlns="5fce2081-f58c-44ad-b03c-4d426a1b6afa" xsi:nil="true"/>
    <TPExecutable xmlns="5fce2081-f58c-44ad-b03c-4d426a1b6afa" xsi:nil="true"/>
    <TPLaunchHelpLink xmlns="5fce2081-f58c-44ad-b03c-4d426a1b6afa" xsi:nil="true"/>
    <LocComments xmlns="5fce2081-f58c-44ad-b03c-4d426a1b6afa" xsi:nil="true"/>
    <LocRecommendedHandoff xmlns="5fce2081-f58c-44ad-b03c-4d426a1b6afa" xsi:nil="true"/>
    <SourceTitle xmlns="5fce2081-f58c-44ad-b03c-4d426a1b6afa" xsi:nil="true"/>
    <CSXUpdate xmlns="5fce2081-f58c-44ad-b03c-4d426a1b6afa">false</CSXUpdate>
    <IntlLocPriority xmlns="5fce2081-f58c-44ad-b03c-4d426a1b6afa" xsi:nil="true"/>
    <UAProjectedTotalWords xmlns="5fce2081-f58c-44ad-b03c-4d426a1b6afa" xsi:nil="true"/>
    <AssetType xmlns="5fce2081-f58c-44ad-b03c-4d426a1b6afa">TP</AssetType>
    <MachineTranslated xmlns="5fce2081-f58c-44ad-b03c-4d426a1b6afa">false</MachineTranslated>
    <OutputCachingOn xmlns="5fce2081-f58c-44ad-b03c-4d426a1b6afa">false</OutputCachingOn>
    <TemplateStatus xmlns="5fce2081-f58c-44ad-b03c-4d426a1b6afa">Complete</TemplateStatus>
    <IsSearchable xmlns="5fce2081-f58c-44ad-b03c-4d426a1b6afa">true</IsSearchable>
    <ContentItem xmlns="5fce2081-f58c-44ad-b03c-4d426a1b6afa" xsi:nil="true"/>
    <HandoffToMSDN xmlns="5fce2081-f58c-44ad-b03c-4d426a1b6afa" xsi:nil="true"/>
    <ShowIn xmlns="5fce2081-f58c-44ad-b03c-4d426a1b6afa">Show everywhere</ShowIn>
    <ThumbnailAssetId xmlns="5fce2081-f58c-44ad-b03c-4d426a1b6afa" xsi:nil="true"/>
    <UALocComments xmlns="5fce2081-f58c-44ad-b03c-4d426a1b6afa" xsi:nil="true"/>
    <UALocRecommendation xmlns="5fce2081-f58c-44ad-b03c-4d426a1b6afa">Localize</UALocRecommendation>
    <LastModifiedDateTime xmlns="5fce2081-f58c-44ad-b03c-4d426a1b6afa" xsi:nil="true"/>
    <LegacyData xmlns="5fce2081-f58c-44ad-b03c-4d426a1b6afa" xsi:nil="true"/>
    <LocManualTestRequired xmlns="5fce2081-f58c-44ad-b03c-4d426a1b6afa">false</LocManualTestRequired>
    <LocMarketGroupTiers2 xmlns="5fce2081-f58c-44ad-b03c-4d426a1b6afa" xsi:nil="true"/>
    <ClipArtFilename xmlns="5fce2081-f58c-44ad-b03c-4d426a1b6afa" xsi:nil="true"/>
    <TPApplication xmlns="5fce2081-f58c-44ad-b03c-4d426a1b6afa" xsi:nil="true"/>
    <CSXHash xmlns="5fce2081-f58c-44ad-b03c-4d426a1b6afa" xsi:nil="true"/>
    <DirectSourceMarket xmlns="5fce2081-f58c-44ad-b03c-4d426a1b6afa">english</DirectSourceMarket>
    <PrimaryImageGen xmlns="5fce2081-f58c-44ad-b03c-4d426a1b6afa">false</PrimaryImageGen>
    <PlannedPubDate xmlns="5fce2081-f58c-44ad-b03c-4d426a1b6afa" xsi:nil="true"/>
    <CSXSubmissionMarket xmlns="5fce2081-f58c-44ad-b03c-4d426a1b6afa" xsi:nil="true"/>
    <Downloads xmlns="5fce2081-f58c-44ad-b03c-4d426a1b6afa">0</Downloads>
    <ArtSampleDocs xmlns="5fce2081-f58c-44ad-b03c-4d426a1b6afa" xsi:nil="true"/>
    <TrustLevel xmlns="5fce2081-f58c-44ad-b03c-4d426a1b6afa">1 Microsoft Managed Content</TrustLevel>
    <BlockPublish xmlns="5fce2081-f58c-44ad-b03c-4d426a1b6afa">false</BlockPublish>
    <TPLaunchHelpLinkType xmlns="5fce2081-f58c-44ad-b03c-4d426a1b6afa">Template</TPLaunchHelpLinkType>
    <LocalizationTagsTaxHTField0 xmlns="5fce2081-f58c-44ad-b03c-4d426a1b6afa">
      <Terms xmlns="http://schemas.microsoft.com/office/infopath/2007/PartnerControls"/>
    </LocalizationTagsTaxHTField0>
    <BusinessGroup xmlns="5fce2081-f58c-44ad-b03c-4d426a1b6afa" xsi:nil="true"/>
    <Providers xmlns="5fce2081-f58c-44ad-b03c-4d426a1b6afa" xsi:nil="true"/>
    <TemplateTemplateType xmlns="5fce2081-f58c-44ad-b03c-4d426a1b6afa">Excel Spreadsheet Template</TemplateTemplateType>
    <TimesCloned xmlns="5fce2081-f58c-44ad-b03c-4d426a1b6afa" xsi:nil="true"/>
    <TPAppVersion xmlns="5fce2081-f58c-44ad-b03c-4d426a1b6afa" xsi:nil="true"/>
    <VoteCount xmlns="5fce2081-f58c-44ad-b03c-4d426a1b6afa" xsi:nil="true"/>
    <FeatureTagsTaxHTField0 xmlns="5fce2081-f58c-44ad-b03c-4d426a1b6afa">
      <Terms xmlns="http://schemas.microsoft.com/office/infopath/2007/PartnerControls"/>
    </FeatureTagsTaxHTField0>
    <Provider xmlns="5fce2081-f58c-44ad-b03c-4d426a1b6afa" xsi:nil="true"/>
    <UACurrentWords xmlns="5fce2081-f58c-44ad-b03c-4d426a1b6afa" xsi:nil="true"/>
    <AssetId xmlns="5fce2081-f58c-44ad-b03c-4d426a1b6afa">TP103458069</AssetId>
    <TPClientViewer xmlns="5fce2081-f58c-44ad-b03c-4d426a1b6afa" xsi:nil="true"/>
    <DSATActionTaken xmlns="5fce2081-f58c-44ad-b03c-4d426a1b6afa" xsi:nil="true"/>
    <APEditor xmlns="5fce2081-f58c-44ad-b03c-4d426a1b6afa">
      <UserInfo>
        <DisplayName/>
        <AccountId xsi:nil="true"/>
        <AccountType/>
      </UserInfo>
    </APEditor>
    <TPInstallLocation xmlns="5fce2081-f58c-44ad-b03c-4d426a1b6afa" xsi:nil="true"/>
    <OOCacheId xmlns="5fce2081-f58c-44ad-b03c-4d426a1b6afa" xsi:nil="true"/>
    <IsDeleted xmlns="5fce2081-f58c-44ad-b03c-4d426a1b6afa">false</IsDeleted>
    <PublishTargets xmlns="5fce2081-f58c-44ad-b03c-4d426a1b6afa">OfficeOnlineVNext</PublishTargets>
    <ApprovalLog xmlns="5fce2081-f58c-44ad-b03c-4d426a1b6afa" xsi:nil="true"/>
    <BugNumber xmlns="5fce2081-f58c-44ad-b03c-4d426a1b6afa" xsi:nil="true"/>
    <CrawlForDependencies xmlns="5fce2081-f58c-44ad-b03c-4d426a1b6afa">false</CrawlForDependencies>
    <InternalTagsTaxHTField0 xmlns="5fce2081-f58c-44ad-b03c-4d426a1b6afa">
      <Terms xmlns="http://schemas.microsoft.com/office/infopath/2007/PartnerControls"/>
    </InternalTagsTaxHTField0>
    <LastHandOff xmlns="5fce2081-f58c-44ad-b03c-4d426a1b6afa" xsi:nil="true"/>
    <Milestone xmlns="5fce2081-f58c-44ad-b03c-4d426a1b6afa" xsi:nil="true"/>
    <OriginalRelease xmlns="5fce2081-f58c-44ad-b03c-4d426a1b6afa">15</OriginalRelease>
    <RecommendationsModifier xmlns="5fce2081-f58c-44ad-b03c-4d426a1b6afa" xsi:nil="true"/>
    <ScenarioTagsTaxHTField0 xmlns="5fce2081-f58c-44ad-b03c-4d426a1b6afa">
      <Terms xmlns="http://schemas.microsoft.com/office/infopath/2007/PartnerControls"/>
    </ScenarioTagsTaxHTField0>
    <UANotes xmlns="5fce2081-f58c-44ad-b03c-4d426a1b6af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8AA724A-6737-4BCE-B38D-CA070DDAEA9D}"/>
</file>

<file path=customXml/itemProps2.xml><?xml version="1.0" encoding="utf-8"?>
<ds:datastoreItem xmlns:ds="http://schemas.openxmlformats.org/officeDocument/2006/customXml" ds:itemID="{268F650D-B68A-4B70-A9EC-600756FE90C6}"/>
</file>

<file path=customXml/itemProps3.xml><?xml version="1.0" encoding="utf-8"?>
<ds:datastoreItem xmlns:ds="http://schemas.openxmlformats.org/officeDocument/2006/customXml" ds:itemID="{93A4E765-02FA-453D-97A4-F618C367AE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Havi költségvetési jelentés</vt:lpstr>
      <vt:lpstr>Havi kiadások</vt:lpstr>
      <vt:lpstr>Egyéb adatok</vt:lpstr>
      <vt:lpstr>KöltségvetésiKategória</vt:lpstr>
      <vt:lpstr>'Havi kiadások'!Nyomtatási_cím</vt:lpstr>
      <vt:lpstr>'Havi költségvetési jelentés'!Nyomtatási_cím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2012-09-17T22:15:54Z</dcterms:created>
  <dcterms:modified xsi:type="dcterms:W3CDTF">2012-11-16T02:32:42Z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0x010100ADEC13B5E4FA0F4BA72DC03E1FAE02FA04009372B5BAB9923946A28806341B445653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