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0" documentId="13_ncr:1_{50DB2BDA-466C-4C01-A5EC-D13AB07F404E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Egyetemi kredittervező" sheetId="1" r:id="rId1"/>
    <sheet name="Tantárgy" sheetId="5" r:id="rId2"/>
    <sheet name="Félév összesített adatai" sheetId="4" r:id="rId3"/>
  </sheets>
  <definedNames>
    <definedName name="HátralevőKreditek">Diplomakövetelmények[[#Totals],[SZÜKSÉGES]]</definedName>
    <definedName name="Követelménykeresés">Diplomakövetelmények[KREDITKÖVETELMÉNYEK]</definedName>
    <definedName name="MegszerzettKreditek">Diplomakövetelmények[[#Totals],[MEGSZERZETT]]</definedName>
    <definedName name="_xlnm.Print_Titles" localSheetId="1">Tantárgy!$1:$2</definedName>
    <definedName name="SzükségesKreditek">Diplomakövetelmények[[#Totals],[ÖSSZESEN]]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F11" i="1" l="1"/>
  <c r="D12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<sst xmlns="http://schemas.openxmlformats.org/spreadsheetml/2006/main" count="164" uniqueCount="87">
  <si>
    <t>Diákhitel-tervező</t>
  </si>
  <si>
    <t>FÉLÉV ÖSSZESÍTÉSE</t>
  </si>
  <si>
    <t>Ebben a cellában látható az egyes félévek összes kreditjét és tanóráját megjelenítő sávdiagram. Ez a kimutatásdiagram automatikusan frissül a Félév összesített adatai munkalapon található kimutatás alapján.</t>
  </si>
  <si>
    <t>A fenti kimutatás frissítéséhez jelölje ki a diagramot.  
A helyi menü megjelenítéséhez kattintson egyszer a jobb gombra.
A diagram frissítéséhez válassza a Frissítés vagy Az összes frissítése lehetőséget.</t>
  </si>
  <si>
    <t>Zenetudományi 
diploma</t>
  </si>
  <si>
    <t>KREDITKÖVETELMÉNYEK</t>
  </si>
  <si>
    <t>Főtantárgy</t>
  </si>
  <si>
    <t>Melléktantárgy</t>
  </si>
  <si>
    <t>Választható tantárgy</t>
  </si>
  <si>
    <t>Általános tanulmányok</t>
  </si>
  <si>
    <t>ÖSSZESEN</t>
  </si>
  <si>
    <t>ÁLTALÁNOS ÁLLAPOT:</t>
  </si>
  <si>
    <t>–</t>
  </si>
  <si>
    <t>MEGSZERZETT</t>
  </si>
  <si>
    <t>SZÜKSÉGES</t>
  </si>
  <si>
    <t>Egyetemi kurzusok</t>
  </si>
  <si>
    <t>KURZUS CÍME</t>
  </si>
  <si>
    <t>Antropológia</t>
  </si>
  <si>
    <t>Alkalmazott zene</t>
  </si>
  <si>
    <t>Művészettörténet</t>
  </si>
  <si>
    <t xml:space="preserve">Művészettörténet </t>
  </si>
  <si>
    <t>Halláskészség I</t>
  </si>
  <si>
    <t>Halláskészség II</t>
  </si>
  <si>
    <t>Halláskészség III</t>
  </si>
  <si>
    <t>Halláskészség IV</t>
  </si>
  <si>
    <t>Vezénylés I</t>
  </si>
  <si>
    <t>Angol írás</t>
  </si>
  <si>
    <t>Forma és elemzés</t>
  </si>
  <si>
    <t>Bevezetés az antropológiába</t>
  </si>
  <si>
    <t>A matematika alapjai</t>
  </si>
  <si>
    <t>A nyugati civilizáció zenetörténete I</t>
  </si>
  <si>
    <t>A nyugati civilizáció zenetörténete II</t>
  </si>
  <si>
    <t>Zeneelmélet I</t>
  </si>
  <si>
    <t>Zeneelmélet II</t>
  </si>
  <si>
    <t>Zeneelmélet III</t>
  </si>
  <si>
    <t>Zeneelmélet IV</t>
  </si>
  <si>
    <t>Zongoraóra</t>
  </si>
  <si>
    <t>Társadalomtudományok alapjai</t>
  </si>
  <si>
    <t>Társadalomismeret alapjai</t>
  </si>
  <si>
    <t>A dzsessz világa</t>
  </si>
  <si>
    <t>A zene világa I</t>
  </si>
  <si>
    <t>A zene világa II</t>
  </si>
  <si>
    <t>A zene világa III</t>
  </si>
  <si>
    <t>KURZUS SZ.</t>
  </si>
  <si>
    <t>ÁLT 108</t>
  </si>
  <si>
    <t>ZEN 215</t>
  </si>
  <si>
    <t>MŰV 101</t>
  </si>
  <si>
    <t>MŰV 201</t>
  </si>
  <si>
    <t>ZEN 113</t>
  </si>
  <si>
    <t>ZEN 213</t>
  </si>
  <si>
    <t>ZEN 313</t>
  </si>
  <si>
    <t>ZEN 413</t>
  </si>
  <si>
    <t>ZEN 114</t>
  </si>
  <si>
    <t>ANG 101</t>
  </si>
  <si>
    <t>ANG 201</t>
  </si>
  <si>
    <t>ZEN 214</t>
  </si>
  <si>
    <t>ÁLT 208</t>
  </si>
  <si>
    <t>MAT 101</t>
  </si>
  <si>
    <t>ZEN 101</t>
  </si>
  <si>
    <t>ZEN 201</t>
  </si>
  <si>
    <t>ZEN 110</t>
  </si>
  <si>
    <t>ZEN 210</t>
  </si>
  <si>
    <t>ZEN 310</t>
  </si>
  <si>
    <t>ZEN 410</t>
  </si>
  <si>
    <t>ZEN 109</t>
  </si>
  <si>
    <t>TÁR 101</t>
  </si>
  <si>
    <t>TÁR 201</t>
  </si>
  <si>
    <t>ZEN 105</t>
  </si>
  <si>
    <t>ZEN 112</t>
  </si>
  <si>
    <t>ZEN 212</t>
  </si>
  <si>
    <t>DIPLOMAKÖVETELMÉNY</t>
  </si>
  <si>
    <t>KREDIT</t>
  </si>
  <si>
    <t>ELVÉGEZTE?</t>
  </si>
  <si>
    <t>Igen</t>
  </si>
  <si>
    <t>Nem</t>
  </si>
  <si>
    <t>FÉLÉV</t>
  </si>
  <si>
    <t>1. FÉLÉV</t>
  </si>
  <si>
    <t>3. FÉLÉV</t>
  </si>
  <si>
    <t>2. FÉLÉV</t>
  </si>
  <si>
    <t>4. FÉLÉV</t>
  </si>
  <si>
    <t>5. FÉLÉV</t>
  </si>
  <si>
    <t>Félév összesített adatai</t>
  </si>
  <si>
    <t>Ez a kimutatás a Diákhitel-tervező lapon látható Félév összesítése kimutatásdiagram adatforrása.</t>
  </si>
  <si>
    <t xml:space="preserve">TANÓRÁK </t>
  </si>
  <si>
    <t>SEMESTER</t>
  </si>
  <si>
    <t xml:space="preserve">KREDIT 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</si>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</sst>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5" builtinId="20" customBuiltin="1"/>
    <cellStyle name="Cím" xfId="1" builtinId="15" customBuiltin="1"/>
    <cellStyle name="Címsor 1" xfId="3" builtinId="16" customBuiltin="1"/>
    <cellStyle name="Címsor 2" xfId="10" builtinId="17" customBuiltin="1"/>
    <cellStyle name="Címsor 3" xfId="11" builtinId="18" customBuiltin="1"/>
    <cellStyle name="Címsor 4" xfId="2" builtinId="19" customBuiltin="1"/>
    <cellStyle name="Ellenőrzőcella" xfId="19" builtinId="23" customBuiltin="1"/>
    <cellStyle name="Ezres" xfId="4" builtinId="3" customBuiltin="1"/>
    <cellStyle name="Ezres [0]" xfId="5" builtinId="6" customBuiltin="1"/>
    <cellStyle name="Figyelmeztetés" xfId="20" builtinId="11" customBuiltin="1"/>
    <cellStyle name="Hivatkozott cella" xfId="18" builtinId="24" customBuiltin="1"/>
    <cellStyle name="Jegyzet" xfId="9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2" builtinId="26" customBuiltin="1"/>
    <cellStyle name="Kimenet" xfId="16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6" builtinId="4" customBuiltin="1"/>
    <cellStyle name="Pénznem [0]" xfId="7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8" builtinId="5" customBuiltin="1"/>
  </cellStyles>
  <dxfs count="37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Tantárgyak listája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Kreditkövetelmények összefoglalása" pivot="0" count="3" xr9:uid="{00000000-0011-0000-FFFF-FFFF01000000}">
      <tableStyleElement type="wholeTable" dxfId="33"/>
      <tableStyleElement type="headerRow" dxfId="32"/>
      <tableStyleElement type="totalRow" dxfId="31"/>
    </tableStyle>
    <tableStyle name="Félév összesítése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[Office_35054800_TF00000034.xlsx]Félév összesített adatai!FélévÖsszesítéseKimutatás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'Félév összesített adatai'!$B$4</c:f>
              <c:strCache>
                <c:ptCount val="1"/>
                <c:pt idx="0">
                  <c:v>KREDIT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'Félév összesített adatai'!$A$5:$A$10</c:f>
              <c:strCache>
                <c:ptCount val="5"/>
                <c:pt idx="0">
                  <c:v>1. FÉLÉV</c:v>
                </c:pt>
                <c:pt idx="1">
                  <c:v>2. FÉLÉV</c:v>
                </c:pt>
                <c:pt idx="2">
                  <c:v>3. FÉLÉV</c:v>
                </c:pt>
                <c:pt idx="3">
                  <c:v>4. FÉLÉV</c:v>
                </c:pt>
                <c:pt idx="4">
                  <c:v>5. FÉLÉV</c:v>
                </c:pt>
              </c:strCache>
            </c:strRef>
          </c:cat>
          <c:val>
            <c:numRef>
              <c:f>'Félév összesített adatai'!$B$5:$B$10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'Félév összesített adatai'!$C$4</c:f>
              <c:strCache>
                <c:ptCount val="1"/>
                <c:pt idx="0">
                  <c:v>TANÓRÁK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'Félév összesített adatai'!$A$5:$A$10</c:f>
              <c:strCache>
                <c:ptCount val="5"/>
                <c:pt idx="0">
                  <c:v>1. FÉLÉV</c:v>
                </c:pt>
                <c:pt idx="1">
                  <c:v>2. FÉLÉV</c:v>
                </c:pt>
                <c:pt idx="2">
                  <c:v>3. FÉLÉV</c:v>
                </c:pt>
                <c:pt idx="3">
                  <c:v>4. FÉLÉV</c:v>
                </c:pt>
                <c:pt idx="4">
                  <c:v>5. FÉLÉV</c:v>
                </c:pt>
              </c:strCache>
            </c:strRef>
          </c:cat>
          <c:val>
            <c:numRef>
              <c:f>'Félév összesített adatai'!$C$5:$C$10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Szövegtörzs)"/>
              <a:ea typeface=""/>
              <a:cs typeface="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FélévÖsszesítése" descr="Az egyes félévek összes kreditjét és tanóráját megjelenítő sáv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43.825004513892" createdVersion="6" refreshedVersion="6" minRefreshableVersion="3" recordCount="27" xr:uid="{00000000-000A-0000-FFFF-FFFF0D000000}">
  <cacheSource type="worksheet">
    <worksheetSource name="Tantárgyak"/>
  </cacheSource>
  <cacheFields count="6">
    <cacheField name="KURZUS CÍME" numFmtId="0">
      <sharedItems/>
    </cacheField>
    <cacheField name="KURZUS SZ." numFmtId="0">
      <sharedItems/>
    </cacheField>
    <cacheField name="DIPLOMAKÖVETELMÉNY" numFmtId="0">
      <sharedItems/>
    </cacheField>
    <cacheField name="KREDIT" numFmtId="0">
      <sharedItems containsSemiMixedTypes="0" containsString="0" containsNumber="1" containsInteger="1" minValue="2" maxValue="4"/>
    </cacheField>
    <cacheField name="ELVÉGEZTE?" numFmtId="0">
      <sharedItems containsBlank="1"/>
    </cacheField>
    <cacheField name="FÉLÉV" numFmtId="0">
      <sharedItems count="5">
        <s v="2. FÉLÉV"/>
        <s v="1. FÉLÉV"/>
        <s v="3. FÉLÉV"/>
        <s v="4. FÉLÉV"/>
        <s v="5. FÉLÉ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 dzsessz világa"/>
    <s v="ZEN 105"/>
    <s v="Választható tantárgy"/>
    <n v="4"/>
    <s v="Igen"/>
    <x v="0"/>
  </r>
  <r>
    <s v="A matematika alapjai"/>
    <s v="MAT 101"/>
    <s v="Általános tanulmányok"/>
    <n v="3"/>
    <s v="Igen"/>
    <x v="1"/>
  </r>
  <r>
    <s v="A nyugati civilizáció zenetörténete I"/>
    <s v="ZEN 101"/>
    <s v="Főtantárgy"/>
    <n v="2"/>
    <s v="Igen"/>
    <x v="1"/>
  </r>
  <r>
    <s v="A nyugati civilizáció zenetörténete II"/>
    <s v="ZEN 201"/>
    <s v="Főtantárgy"/>
    <n v="2"/>
    <s v="Igen"/>
    <x v="1"/>
  </r>
  <r>
    <s v="A zene világa I"/>
    <s v="ZEN 112"/>
    <s v="Főtantárgy"/>
    <n v="2"/>
    <s v="Igen"/>
    <x v="1"/>
  </r>
  <r>
    <s v="A zene világa II"/>
    <s v="ZEN 212"/>
    <s v="Főtantárgy"/>
    <n v="2"/>
    <s v="Igen"/>
    <x v="0"/>
  </r>
  <r>
    <s v="A zene világa III"/>
    <s v="ZEN 213"/>
    <s v="Főtantárgy"/>
    <n v="2"/>
    <s v="Nem"/>
    <x v="2"/>
  </r>
  <r>
    <s v="Alkalmazott zene"/>
    <s v="ZEN 215"/>
    <s v="Főtantárgy"/>
    <n v="3"/>
    <m/>
    <x v="2"/>
  </r>
  <r>
    <s v="Angol írás"/>
    <s v="ANG 101"/>
    <s v="Általános tanulmányok"/>
    <n v="3"/>
    <s v="Igen"/>
    <x v="1"/>
  </r>
  <r>
    <s v="Angol írás"/>
    <s v="ANG 201"/>
    <s v="Általános tanulmányok"/>
    <n v="3"/>
    <s v="Igen"/>
    <x v="0"/>
  </r>
  <r>
    <s v="Antropológia"/>
    <s v="ÁLT 108"/>
    <s v="Általános tanulmányok"/>
    <n v="4"/>
    <s v="Igen"/>
    <x v="1"/>
  </r>
  <r>
    <s v="Bevezetés az antropológiába"/>
    <s v="ÁLT 208"/>
    <s v="Általános tanulmányok"/>
    <n v="3"/>
    <s v="Igen"/>
    <x v="0"/>
  </r>
  <r>
    <s v="Forma és elemzés"/>
    <s v="ZEN 214"/>
    <s v="Főtantárgy"/>
    <n v="2"/>
    <s v="Igen"/>
    <x v="0"/>
  </r>
  <r>
    <s v="Halláskészség I"/>
    <s v="ZEN 113"/>
    <s v="Főtantárgy"/>
    <n v="2"/>
    <s v="Igen"/>
    <x v="1"/>
  </r>
  <r>
    <s v="Halláskészség II"/>
    <s v="ZEN 213"/>
    <s v="Főtantárgy"/>
    <n v="2"/>
    <s v="Igen"/>
    <x v="0"/>
  </r>
  <r>
    <s v="Halláskészség III"/>
    <s v="ZEN 313"/>
    <s v="Főtantárgy"/>
    <n v="2"/>
    <m/>
    <x v="2"/>
  </r>
  <r>
    <s v="Halláskészség IV"/>
    <s v="ZEN 413"/>
    <s v="Főtantárgy"/>
    <n v="2"/>
    <m/>
    <x v="3"/>
  </r>
  <r>
    <s v="Művészettörténet"/>
    <s v="MŰV 101"/>
    <s v="Általános tanulmányok"/>
    <n v="2"/>
    <s v="Igen"/>
    <x v="1"/>
  </r>
  <r>
    <s v="Művészettörténet "/>
    <s v="MŰV 201"/>
    <s v="Általános tanulmányok"/>
    <n v="2"/>
    <s v="Igen"/>
    <x v="0"/>
  </r>
  <r>
    <s v="Társadalomismeret alapjai"/>
    <s v="TÁR 201"/>
    <s v="Általános tanulmányok"/>
    <n v="3"/>
    <s v="Igen"/>
    <x v="1"/>
  </r>
  <r>
    <s v="Társadalomtudományok alapjai"/>
    <s v="TÁR 101"/>
    <s v="Általános tanulmányok"/>
    <n v="3"/>
    <s v="Igen"/>
    <x v="1"/>
  </r>
  <r>
    <s v="Vezénylés I"/>
    <s v="ZEN 114"/>
    <s v="Főtantárgy"/>
    <n v="2"/>
    <s v="Igen"/>
    <x v="1"/>
  </r>
  <r>
    <s v="Zeneelmélet I"/>
    <s v="ZEN 110"/>
    <s v="Főtantárgy"/>
    <n v="2"/>
    <s v="Igen"/>
    <x v="0"/>
  </r>
  <r>
    <s v="Zeneelmélet II"/>
    <s v="ZEN 210"/>
    <s v="Főtantárgy"/>
    <n v="2"/>
    <s v="Igen"/>
    <x v="2"/>
  </r>
  <r>
    <s v="Zeneelmélet III"/>
    <s v="ZEN 310"/>
    <s v="Főtantárgy"/>
    <n v="2"/>
    <m/>
    <x v="3"/>
  </r>
  <r>
    <s v="Zeneelmélet IV"/>
    <s v="ZEN 410"/>
    <s v="Főtantárgy"/>
    <n v="2"/>
    <m/>
    <x v="4"/>
  </r>
  <r>
    <s v="Zongoraóra"/>
    <s v="ZEN 109"/>
    <s v="Főtantárgy"/>
    <n v="2"/>
    <s v="Igen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FélévÖsszesítéseKimutatás" cacheId="0" applyNumberFormats="0" applyBorderFormats="0" applyFontFormats="0" applyPatternFormats="0" applyAlignmentFormats="0" applyWidthHeightFormats="1" dataCaption="Values" grandTotalCaption="ÖSSZEG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>
      <items count="6">
        <item x="1"/>
        <item x="0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T " fld="3" baseField="5" baseItem="0"/>
    <dataField name="TANÓRÁK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Félév összesítés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z a kimutatás kiszámítja az összes kreditet és tanórát félévenként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plomakövetelmények" displayName="Diplomakövetelmények" ref="C4:F9" totalsRowCount="1" headerRowDxfId="27" dataDxfId="25" totalsRowDxfId="24" headerRowBorderDxfId="26">
  <tableColumns count="4">
    <tableColumn id="1" xr3:uid="{00000000-0010-0000-0000-000001000000}" name="KREDITKÖVETELMÉNYEK" totalsRowLabel="ÖSSZESEN" dataDxfId="23" totalsRowDxfId="22"/>
    <tableColumn id="2" xr3:uid="{00000000-0010-0000-0000-000002000000}" name="ÖSSZESEN" totalsRowFunction="sum" dataDxfId="21" totalsRowDxfId="20"/>
    <tableColumn id="3" xr3:uid="{00000000-0010-0000-0000-000003000000}" name="MEGSZERZETT" totalsRowFunction="sum" dataDxfId="19" totalsRowDxfId="18">
      <calculatedColumnFormula>IFERROR(SUMIFS(Tantárgyak[KREDIT],Tantárgyak[DIPLOMAKÖVETELMÉNY],Diplomakövetelmények[[#This Row],[KREDITKÖVETELMÉNYEK]],Tantárgyak[ELVÉGEZTE?],"=Igen"),"")</calculatedColumnFormula>
    </tableColumn>
    <tableColumn id="4" xr3:uid="{00000000-0010-0000-0000-000004000000}" name="SZÜKSÉGES" totalsRowFunction="sum" dataDxfId="17" totalsRowDxfId="16">
      <calculatedColumnFormula>IFERROR(Diplomakövetelmények[[#This Row],[ÖSSZESEN]]-Diplomakövetelmények[[#This Row],[MEGSZERZETT]],"")</calculatedColumnFormula>
    </tableColumn>
  </tableColumns>
  <tableStyleInfo name="Kreditkövetelmények összefoglalása" showFirstColumn="0" showLastColumn="0" showRowStripes="0" showColumnStripes="1"/>
  <extLst>
    <ext xmlns:x14="http://schemas.microsoft.com/office/spreadsheetml/2009/9/main" uri="{504A1905-F514-4f6f-8877-14C23A59335A}">
      <x14:table altTextSummary="A kreditkövetelmények listája, többek között a fő szakirány, valamint az összes kredit, a megszerzett kreditek és a szükséges kredite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ntárgyak" displayName="Tantárgyak" ref="A2:F29" headerRowDxfId="15">
  <autoFilter ref="A2:F29" xr:uid="{00000000-0009-0000-0100-000004000000}"/>
  <sortState xmlns:xlrd2="http://schemas.microsoft.com/office/spreadsheetml/2017/richdata2" ref="A3:F29">
    <sortCondition ref="A2:A29"/>
  </sortState>
  <tableColumns count="6">
    <tableColumn id="1" xr3:uid="{00000000-0010-0000-0100-000001000000}" name="KURZUS CÍME" totalsRowLabel="Összeg" dataDxfId="14" totalsRowDxfId="13"/>
    <tableColumn id="2" xr3:uid="{00000000-0010-0000-0100-000002000000}" name="KURZUS SZ." dataDxfId="12" totalsRowDxfId="11"/>
    <tableColumn id="3" xr3:uid="{00000000-0010-0000-0100-000003000000}" name="DIPLOMAKÖVETELMÉNY" dataDxfId="10" totalsRowDxfId="9"/>
    <tableColumn id="4" xr3:uid="{00000000-0010-0000-0100-000004000000}" name="KREDIT" dataDxfId="8" totalsRowDxfId="7"/>
    <tableColumn id="6" xr3:uid="{00000000-0010-0000-0100-000006000000}" name="ELVÉGEZTE?" dataDxfId="6" totalsRowDxfId="5"/>
    <tableColumn id="5" xr3:uid="{00000000-0010-0000-0100-000005000000}" name="FÉLÉV" totalsRowFunction="count" dataDxfId="4" totalsRowDxfId="3"/>
  </tableColumns>
  <tableStyleInfo name="Tantárgyak listáj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ja meg a tantárgy címét, a tantárgy számát, a krediteket és a félév számát. Válassza ki az Igen vagy a Nem lehetőséget a Teljesítve és a Diplomakövetelmény bejegyzéshez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20.625" customWidth="1"/>
    <col min="5" max="5" width="22.75" customWidth="1"/>
    <col min="6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10</v>
      </c>
      <c r="E4" s="11" t="s">
        <v>13</v>
      </c>
      <c r="F4" s="11" t="s">
        <v>14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IFERROR(SUMIFS(Tantárgyak[KREDIT],Tantárgyak[DIPLOMAKÖVETELMÉNY],Diplomakövetelmények[[#This Row],[KREDITKÖVETELMÉNYEK]],Tantárgyak[ELVÉGEZTE?],"=Igen"),"")</f>
        <v>22</v>
      </c>
      <c r="F5" s="15">
        <f>IFERROR(Diplomakövetelmények[[#This Row],[ÖSSZESEN]]-Diplomakövetelmények[[#This Row],[MEGSZERZETT]],"")</f>
        <v>32</v>
      </c>
    </row>
    <row r="6" spans="1:6" ht="30" customHeight="1" x14ac:dyDescent="0.3">
      <c r="A6" s="32"/>
      <c r="B6" s="32"/>
      <c r="C6" s="13" t="s">
        <v>7</v>
      </c>
      <c r="D6" s="14" t="s">
        <v>12</v>
      </c>
      <c r="E6" s="14">
        <f>IFERROR(SUMIFS(Tantárgyak[KREDIT],Tantárgyak[DIPLOMAKÖVETELMÉNY],Diplomakövetelmények[[#This Row],[KREDITKÖVETELMÉNYEK]],Tantárgyak[ELVÉGEZTE?],"=Igen"),"")</f>
        <v>0</v>
      </c>
      <c r="F6" s="15" t="str">
        <f>IFERROR(Diplomakövetelmények[[#This Row],[ÖSSZESEN]]-Diplomakövetelmények[[#This Row],[MEGSZERZETT]],"")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IFERROR(SUMIFS(Tantárgyak[KREDIT],Tantárgyak[DIPLOMAKÖVETELMÉNY],Diplomakövetelmények[[#This Row],[KREDITKÖVETELMÉNYEK]],Tantárgyak[ELVÉGEZTE?],"=Igen"),"")</f>
        <v>4</v>
      </c>
      <c r="F7" s="15">
        <f>IFERROR(Diplomakövetelmények[[#This Row],[ÖSSZESEN]]-Diplomakövetelmények[[#This Row],[MEGSZERZETT]],"")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IFERROR(SUMIFS(Tantárgyak[KREDIT],Tantárgyak[DIPLOMAKÖVETELMÉNY],Diplomakövetelmények[[#This Row],[KREDITKÖVETELMÉNYEK]],Tantárgyak[ELVÉGEZTE?],"=Igen"),"")</f>
        <v>26</v>
      </c>
      <c r="F8" s="15">
        <f>IFERROR(Diplomakövetelmények[[#This Row],[ÖSSZESEN]]-Diplomakövetelmények[[#This Row],[MEGSZERZETT]],"")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SUBTOTAL(109,Diplomakövetelmények[ÖSSZESEN])</f>
        <v>124</v>
      </c>
      <c r="E9" s="14">
        <f>SUBTOTAL(109,Diplomakövetelmények[MEGSZERZETT])</f>
        <v>52</v>
      </c>
      <c r="F9" s="14">
        <f>SUBTOTAL(109,Diplomakövetelmények[SZÜKSÉGES])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MegszerzettKreditek</f>
        <v>52</v>
      </c>
      <c r="E11" s="25"/>
      <c r="F11" s="10" t="str">
        <f>TEXT(Diplomakövetelmények[[#Totals],[MEGSZERZETT]]/Diplomakövetelmények[[#Totals],[ÖSSZESEN]],"##%")&amp;"ELKÉSZÜLT!"</f>
        <v>42%ELKÉSZÜLT!</v>
      </c>
    </row>
    <row r="12" spans="1:6" ht="39" customHeight="1" x14ac:dyDescent="0.3">
      <c r="A12" s="26"/>
      <c r="B12" s="26"/>
      <c r="C12" s="7"/>
      <c r="D12" s="23" t="str">
        <f>IF(MegszerzettKreditek&gt;=(SzükségesKreditek)," Gratulálunk!",IF(MegszerzettKreditek&gt;=(SzükségesKreditek*0.75)," Most már nincs sok hátra!",IF(MegszerzettKreditek&gt;=(SzükségesKreditek*0.5)," Már több mint a felét teljesítette a céljának!",IF(MegszerzettKreditek&gt;=(SzükségesKreditek*0.25)," Csak így tovább!",""))))</f>
        <v xml:space="preserve"> Csak így tovább!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SzükségesKreditek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Ebben a cellában a tantárgy nevét, az alábbi táblázatban pedig a részletes adatait adhatja meg." sqref="C2" xr:uid="{00000000-0002-0000-0000-000000000000}"/>
    <dataValidation allowBlank="1" showInputMessage="1" showErrorMessage="1" prompt="Ebben az oszlopban adhatja meg a kreditkövetelményeket." sqref="C4" xr:uid="{00000000-0002-0000-0000-000001000000}"/>
    <dataValidation allowBlank="1" showInputMessage="1" showErrorMessage="1" prompt="Ebben az oszlopban adhatja meg az összes kreditet." sqref="D4" xr:uid="{00000000-0002-0000-0000-000002000000}"/>
    <dataValidation allowBlank="1" showInputMessage="1" showErrorMessage="1" prompt="Ebben az oszlopban a munkafüzet automatikusan kiszámítja a megszerzett krediteket. Az adatsáv automatikusan frissül." sqref="E4" xr:uid="{00000000-0002-0000-0000-000003000000}"/>
    <dataValidation allowBlank="1" showInputMessage="1" showErrorMessage="1" prompt="Ebben az oszlopban a munkafüzet automatikusan kiszámítja a szükséges krediteket. Pipa jel jelenik meg, ha az érték nulla. A teljes előrehaladást jelző sáv a táblázat alatti cellákban látható." sqref="F4" xr:uid="{00000000-0002-0000-0000-000004000000}"/>
    <dataValidation allowBlank="1" showInputMessage="1" showErrorMessage="1" prompt="Ebben a cellában látható a teljes előrehaladást jelző sáv. A munkafüzet automatikusan frissíti a tantárgy százalékos teljesítési értékét a jobb oldali cellában, valamint a megfelelő üzenetet az alábbi cellában." sqref="D11:E11" xr:uid="{00000000-0002-0000-0000-000005000000}"/>
    <dataValidation allowBlank="1" showInputMessage="1" showErrorMessage="1" prompt="A jobb oldali cellában látható a teljes előrehaladást jelző sáv." sqref="C11" xr:uid="{00000000-0002-0000-0000-000006000000}"/>
    <dataValidation allowBlank="1" showInputMessage="1" showErrorMessage="1" prompt="A munkafüzet automatikusan frissíti a tantárgy százalékos teljesítési értékét ebben a cellában." sqref="F11" xr:uid="{00000000-0002-0000-0000-000007000000}"/>
    <dataValidation allowBlank="1" showInputMessage="1" showErrorMessage="1" prompt="A munkafüzet automatikusan frissíti az üzenetet ebben a cellában." sqref="D12:E12" xr:uid="{00000000-0002-0000-0000-000008000000}"/>
    <dataValidation allowBlank="1" showInputMessage="1" showErrorMessage="1" prompt="Ebben a munkafüzetben létrehozhatja az Egyetemi kredittervezőt. A munkalap címe ebben a cellában, a diagram pedig az A5 cellában látható. Adja meg a tantárgy nevét a C2 cellában, a részleteket pedig a Diplomakövetelmény táblázatban." sqref="A1:B3" xr:uid="{00000000-0002-0000-0000-000009000000}"/>
    <dataValidation allowBlank="1" showInputMessage="1" showErrorMessage="1" prompt="A Félév összesítése diagram az alábbi cellában, a tipp pedig az A11 cellában látható.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SzükségesKreditek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15</v>
      </c>
      <c r="B1" s="3"/>
      <c r="C1" s="3"/>
      <c r="D1" s="3"/>
      <c r="E1" s="1"/>
      <c r="F1" s="1"/>
    </row>
    <row r="2" spans="1:6" ht="30" customHeight="1" x14ac:dyDescent="0.3">
      <c r="A2" s="4" t="s">
        <v>16</v>
      </c>
      <c r="B2" s="5" t="s">
        <v>43</v>
      </c>
      <c r="C2" s="5" t="s">
        <v>70</v>
      </c>
      <c r="D2" s="2" t="s">
        <v>71</v>
      </c>
      <c r="E2" s="2" t="s">
        <v>72</v>
      </c>
      <c r="F2" s="5" t="s">
        <v>75</v>
      </c>
    </row>
    <row r="3" spans="1:6" ht="30" customHeight="1" x14ac:dyDescent="0.3">
      <c r="A3" s="4" t="s">
        <v>39</v>
      </c>
      <c r="B3" s="5" t="s">
        <v>67</v>
      </c>
      <c r="C3" s="5" t="s">
        <v>8</v>
      </c>
      <c r="D3" s="2">
        <v>4</v>
      </c>
      <c r="E3" s="2" t="s">
        <v>73</v>
      </c>
      <c r="F3" s="5" t="s">
        <v>78</v>
      </c>
    </row>
    <row r="4" spans="1:6" ht="30" customHeight="1" x14ac:dyDescent="0.3">
      <c r="A4" s="4" t="s">
        <v>29</v>
      </c>
      <c r="B4" s="5" t="s">
        <v>57</v>
      </c>
      <c r="C4" s="5" t="s">
        <v>9</v>
      </c>
      <c r="D4" s="2">
        <v>3</v>
      </c>
      <c r="E4" s="2" t="s">
        <v>73</v>
      </c>
      <c r="F4" s="5" t="s">
        <v>76</v>
      </c>
    </row>
    <row r="5" spans="1:6" ht="30" customHeight="1" x14ac:dyDescent="0.3">
      <c r="A5" s="4" t="s">
        <v>30</v>
      </c>
      <c r="B5" s="5" t="s">
        <v>58</v>
      </c>
      <c r="C5" s="5" t="s">
        <v>6</v>
      </c>
      <c r="D5" s="2">
        <v>2</v>
      </c>
      <c r="E5" s="2" t="s">
        <v>73</v>
      </c>
      <c r="F5" s="5" t="s">
        <v>76</v>
      </c>
    </row>
    <row r="6" spans="1:6" ht="30" customHeight="1" x14ac:dyDescent="0.3">
      <c r="A6" s="4" t="s">
        <v>31</v>
      </c>
      <c r="B6" s="5" t="s">
        <v>59</v>
      </c>
      <c r="C6" s="5" t="s">
        <v>6</v>
      </c>
      <c r="D6" s="2">
        <v>2</v>
      </c>
      <c r="E6" s="2" t="s">
        <v>73</v>
      </c>
      <c r="F6" s="5" t="s">
        <v>76</v>
      </c>
    </row>
    <row r="7" spans="1:6" ht="30" customHeight="1" x14ac:dyDescent="0.3">
      <c r="A7" s="4" t="s">
        <v>40</v>
      </c>
      <c r="B7" s="5" t="s">
        <v>68</v>
      </c>
      <c r="C7" s="5" t="s">
        <v>6</v>
      </c>
      <c r="D7" s="2">
        <v>2</v>
      </c>
      <c r="E7" s="2" t="s">
        <v>73</v>
      </c>
      <c r="F7" s="5" t="s">
        <v>76</v>
      </c>
    </row>
    <row r="8" spans="1:6" ht="30" customHeight="1" x14ac:dyDescent="0.3">
      <c r="A8" s="4" t="s">
        <v>41</v>
      </c>
      <c r="B8" s="5" t="s">
        <v>69</v>
      </c>
      <c r="C8" s="5" t="s">
        <v>6</v>
      </c>
      <c r="D8" s="2">
        <v>2</v>
      </c>
      <c r="E8" s="2" t="s">
        <v>73</v>
      </c>
      <c r="F8" s="5" t="s">
        <v>78</v>
      </c>
    </row>
    <row r="9" spans="1:6" ht="30" customHeight="1" x14ac:dyDescent="0.3">
      <c r="A9" s="4" t="s">
        <v>42</v>
      </c>
      <c r="B9" s="5" t="s">
        <v>49</v>
      </c>
      <c r="C9" s="5" t="s">
        <v>6</v>
      </c>
      <c r="D9" s="2">
        <v>2</v>
      </c>
      <c r="E9" s="2" t="s">
        <v>74</v>
      </c>
      <c r="F9" s="5" t="s">
        <v>77</v>
      </c>
    </row>
    <row r="10" spans="1:6" ht="30" customHeight="1" x14ac:dyDescent="0.3">
      <c r="A10" s="4" t="s">
        <v>18</v>
      </c>
      <c r="B10" s="5" t="s">
        <v>45</v>
      </c>
      <c r="C10" s="5" t="s">
        <v>6</v>
      </c>
      <c r="D10" s="2">
        <v>3</v>
      </c>
      <c r="E10" s="2"/>
      <c r="F10" s="5" t="s">
        <v>77</v>
      </c>
    </row>
    <row r="11" spans="1:6" ht="30" customHeight="1" x14ac:dyDescent="0.3">
      <c r="A11" s="4" t="s">
        <v>26</v>
      </c>
      <c r="B11" s="5" t="s">
        <v>53</v>
      </c>
      <c r="C11" s="5" t="s">
        <v>9</v>
      </c>
      <c r="D11" s="2">
        <v>3</v>
      </c>
      <c r="E11" s="2" t="s">
        <v>73</v>
      </c>
      <c r="F11" s="5" t="s">
        <v>76</v>
      </c>
    </row>
    <row r="12" spans="1:6" ht="30" customHeight="1" x14ac:dyDescent="0.3">
      <c r="A12" s="4" t="s">
        <v>26</v>
      </c>
      <c r="B12" s="5" t="s">
        <v>54</v>
      </c>
      <c r="C12" s="5" t="s">
        <v>9</v>
      </c>
      <c r="D12" s="2">
        <v>3</v>
      </c>
      <c r="E12" s="2" t="s">
        <v>73</v>
      </c>
      <c r="F12" s="5" t="s">
        <v>78</v>
      </c>
    </row>
    <row r="13" spans="1:6" ht="30" customHeight="1" x14ac:dyDescent="0.3">
      <c r="A13" s="4" t="s">
        <v>17</v>
      </c>
      <c r="B13" s="5" t="s">
        <v>44</v>
      </c>
      <c r="C13" s="5" t="s">
        <v>9</v>
      </c>
      <c r="D13" s="2">
        <v>4</v>
      </c>
      <c r="E13" s="2" t="s">
        <v>73</v>
      </c>
      <c r="F13" s="5" t="s">
        <v>76</v>
      </c>
    </row>
    <row r="14" spans="1:6" ht="30" customHeight="1" x14ac:dyDescent="0.3">
      <c r="A14" s="4" t="s">
        <v>28</v>
      </c>
      <c r="B14" s="5" t="s">
        <v>56</v>
      </c>
      <c r="C14" s="5" t="s">
        <v>9</v>
      </c>
      <c r="D14" s="2">
        <v>3</v>
      </c>
      <c r="E14" s="2" t="s">
        <v>73</v>
      </c>
      <c r="F14" s="5" t="s">
        <v>78</v>
      </c>
    </row>
    <row r="15" spans="1:6" ht="30" customHeight="1" x14ac:dyDescent="0.3">
      <c r="A15" s="4" t="s">
        <v>27</v>
      </c>
      <c r="B15" s="5" t="s">
        <v>55</v>
      </c>
      <c r="C15" s="5" t="s">
        <v>6</v>
      </c>
      <c r="D15" s="2">
        <v>2</v>
      </c>
      <c r="E15" s="2" t="s">
        <v>73</v>
      </c>
      <c r="F15" s="5" t="s">
        <v>78</v>
      </c>
    </row>
    <row r="16" spans="1:6" ht="30" customHeight="1" x14ac:dyDescent="0.3">
      <c r="A16" s="4" t="s">
        <v>21</v>
      </c>
      <c r="B16" s="5" t="s">
        <v>48</v>
      </c>
      <c r="C16" s="5" t="s">
        <v>6</v>
      </c>
      <c r="D16" s="2">
        <v>2</v>
      </c>
      <c r="E16" s="2" t="s">
        <v>73</v>
      </c>
      <c r="F16" s="5" t="s">
        <v>76</v>
      </c>
    </row>
    <row r="17" spans="1:6" ht="30" customHeight="1" x14ac:dyDescent="0.3">
      <c r="A17" s="4" t="s">
        <v>22</v>
      </c>
      <c r="B17" s="5" t="s">
        <v>49</v>
      </c>
      <c r="C17" s="5" t="s">
        <v>6</v>
      </c>
      <c r="D17" s="2">
        <v>2</v>
      </c>
      <c r="E17" s="2" t="s">
        <v>73</v>
      </c>
      <c r="F17" s="5" t="s">
        <v>78</v>
      </c>
    </row>
    <row r="18" spans="1:6" ht="30" customHeight="1" x14ac:dyDescent="0.3">
      <c r="A18" s="4" t="s">
        <v>23</v>
      </c>
      <c r="B18" s="5" t="s">
        <v>50</v>
      </c>
      <c r="C18" s="5" t="s">
        <v>6</v>
      </c>
      <c r="D18" s="2">
        <v>2</v>
      </c>
      <c r="E18" s="2"/>
      <c r="F18" s="5" t="s">
        <v>77</v>
      </c>
    </row>
    <row r="19" spans="1:6" ht="30" customHeight="1" x14ac:dyDescent="0.3">
      <c r="A19" s="4" t="s">
        <v>24</v>
      </c>
      <c r="B19" s="5" t="s">
        <v>51</v>
      </c>
      <c r="C19" s="5" t="s">
        <v>6</v>
      </c>
      <c r="D19" s="2">
        <v>2</v>
      </c>
      <c r="E19" s="2"/>
      <c r="F19" s="5" t="s">
        <v>79</v>
      </c>
    </row>
    <row r="20" spans="1:6" ht="30" customHeight="1" x14ac:dyDescent="0.3">
      <c r="A20" s="4" t="s">
        <v>19</v>
      </c>
      <c r="B20" s="5" t="s">
        <v>46</v>
      </c>
      <c r="C20" s="5" t="s">
        <v>9</v>
      </c>
      <c r="D20" s="2">
        <v>2</v>
      </c>
      <c r="E20" s="2" t="s">
        <v>73</v>
      </c>
      <c r="F20" s="5" t="s">
        <v>76</v>
      </c>
    </row>
    <row r="21" spans="1:6" ht="30" customHeight="1" x14ac:dyDescent="0.3">
      <c r="A21" s="4" t="s">
        <v>20</v>
      </c>
      <c r="B21" s="5" t="s">
        <v>47</v>
      </c>
      <c r="C21" s="5" t="s">
        <v>9</v>
      </c>
      <c r="D21" s="2">
        <v>2</v>
      </c>
      <c r="E21" s="2" t="s">
        <v>73</v>
      </c>
      <c r="F21" s="5" t="s">
        <v>78</v>
      </c>
    </row>
    <row r="22" spans="1:6" ht="30" customHeight="1" x14ac:dyDescent="0.3">
      <c r="A22" s="4" t="s">
        <v>38</v>
      </c>
      <c r="B22" s="5" t="s">
        <v>66</v>
      </c>
      <c r="C22" s="5" t="s">
        <v>9</v>
      </c>
      <c r="D22" s="2">
        <v>3</v>
      </c>
      <c r="E22" s="2" t="s">
        <v>73</v>
      </c>
      <c r="F22" s="5" t="s">
        <v>76</v>
      </c>
    </row>
    <row r="23" spans="1:6" ht="30" customHeight="1" x14ac:dyDescent="0.3">
      <c r="A23" s="4" t="s">
        <v>37</v>
      </c>
      <c r="B23" s="5" t="s">
        <v>65</v>
      </c>
      <c r="C23" s="5" t="s">
        <v>9</v>
      </c>
      <c r="D23" s="2">
        <v>3</v>
      </c>
      <c r="E23" s="2" t="s">
        <v>73</v>
      </c>
      <c r="F23" s="5" t="s">
        <v>76</v>
      </c>
    </row>
    <row r="24" spans="1:6" ht="30" customHeight="1" x14ac:dyDescent="0.3">
      <c r="A24" s="4" t="s">
        <v>25</v>
      </c>
      <c r="B24" s="5" t="s">
        <v>52</v>
      </c>
      <c r="C24" s="5" t="s">
        <v>6</v>
      </c>
      <c r="D24" s="2">
        <v>2</v>
      </c>
      <c r="E24" s="2" t="s">
        <v>73</v>
      </c>
      <c r="F24" s="5" t="s">
        <v>76</v>
      </c>
    </row>
    <row r="25" spans="1:6" ht="30" customHeight="1" x14ac:dyDescent="0.3">
      <c r="A25" s="4" t="s">
        <v>32</v>
      </c>
      <c r="B25" s="5" t="s">
        <v>60</v>
      </c>
      <c r="C25" s="5" t="s">
        <v>6</v>
      </c>
      <c r="D25" s="2">
        <v>2</v>
      </c>
      <c r="E25" s="2" t="s">
        <v>73</v>
      </c>
      <c r="F25" s="5" t="s">
        <v>78</v>
      </c>
    </row>
    <row r="26" spans="1:6" ht="30" customHeight="1" x14ac:dyDescent="0.3">
      <c r="A26" s="4" t="s">
        <v>33</v>
      </c>
      <c r="B26" s="5" t="s">
        <v>61</v>
      </c>
      <c r="C26" s="5" t="s">
        <v>6</v>
      </c>
      <c r="D26" s="2">
        <v>2</v>
      </c>
      <c r="E26" s="2" t="s">
        <v>73</v>
      </c>
      <c r="F26" s="5" t="s">
        <v>77</v>
      </c>
    </row>
    <row r="27" spans="1:6" ht="30" customHeight="1" x14ac:dyDescent="0.3">
      <c r="A27" s="4" t="s">
        <v>34</v>
      </c>
      <c r="B27" s="5" t="s">
        <v>62</v>
      </c>
      <c r="C27" s="5" t="s">
        <v>6</v>
      </c>
      <c r="D27" s="2">
        <v>2</v>
      </c>
      <c r="E27" s="2"/>
      <c r="F27" s="5" t="s">
        <v>79</v>
      </c>
    </row>
    <row r="28" spans="1:6" ht="30" customHeight="1" x14ac:dyDescent="0.3">
      <c r="A28" s="4" t="s">
        <v>35</v>
      </c>
      <c r="B28" s="5" t="s">
        <v>63</v>
      </c>
      <c r="C28" s="5" t="s">
        <v>6</v>
      </c>
      <c r="D28" s="2">
        <v>2</v>
      </c>
      <c r="E28" s="2"/>
      <c r="F28" s="5" t="s">
        <v>80</v>
      </c>
    </row>
    <row r="29" spans="1:6" ht="30" customHeight="1" x14ac:dyDescent="0.3">
      <c r="A29" s="4" t="s">
        <v>36</v>
      </c>
      <c r="B29" s="5" t="s">
        <v>64</v>
      </c>
      <c r="C29" s="5" t="s">
        <v>6</v>
      </c>
      <c r="D29" s="2">
        <v>2</v>
      </c>
      <c r="E29" s="2" t="s">
        <v>73</v>
      </c>
      <c r="F29" s="5" t="s">
        <v>76</v>
      </c>
    </row>
  </sheetData>
  <dataValidations count="9">
    <dataValidation type="list" errorStyle="warning" allowBlank="1" showInputMessage="1" showErrorMessage="1" error="Válassza ki az Igen vagy a Nem lehetőséget a listáról, majd a MÉGSE gombot. Az ALT+LEFELÉ NYÍL billentyűkombinációval jelenítse meg a lehetőségeket, majd a LEFELÉ NYÍL és az ENTER billentyűvel válassza ki a kívánt elemet." sqref="E3:E29" xr:uid="{00000000-0002-0000-0100-000000000000}">
      <formula1>"Igen,Nem"</formula1>
    </dataValidation>
    <dataValidation type="list" errorStyle="warning" allowBlank="1" showInputMessage="1" showErrorMessage="1" error="Válassza ki a Diplomakövetelmény lehetőséget a listáról, majd a MÉGSE gombot. Az ALT+LEFELÉ NYÍL billentyűkombinációval jelenítse meg a lehetőségeket, majd a LEFELÉ NYÍL és az ENTER billentyűvel válassza ki a kívánt elemet." sqref="C3:C29" xr:uid="{00000000-0002-0000-0100-000001000000}">
      <formula1>Követelménykeresés</formula1>
    </dataValidation>
    <dataValidation allowBlank="1" showInputMessage="1" showErrorMessage="1" prompt="Ezen a munkalapon létrehozhatja az egyetemi/főiskolai tantárgyak listáját. Ebben a cellában szerepel a cím. Az alábbi táblázatban adhatja meg az adatokat." sqref="A1" xr:uid="{00000000-0002-0000-0100-000002000000}"/>
    <dataValidation allowBlank="1" showInputMessage="1" showErrorMessage="1" prompt="Ebben az oszlopban adhatja meg a tantárgy címét. A fejléc szűrőivel kereshet rá az egyes bejegyzésekre." sqref="A2" xr:uid="{00000000-0002-0000-0100-000003000000}"/>
    <dataValidation allowBlank="1" showInputMessage="1" showErrorMessage="1" prompt="Ebben az oszlopban adhatja meg a tantárgy számát." sqref="B2" xr:uid="{00000000-0002-0000-0100-000004000000}"/>
    <dataValidation allowBlank="1" showInputMessage="1" showErrorMessage="1" prompt="Ebben az oszlopban válassza ki a Diplomakövetelmény elemet. Az ALT+LEFELÉ NYÍL billentyűkombinációval jelenítse meg a lehetőségeket, majd a LEFELÉ NYÍL és az ENTER billentyűt lenyomva válassza ki a kívánt elemet." sqref="C2" xr:uid="{00000000-0002-0000-0100-000005000000}"/>
    <dataValidation allowBlank="1" showInputMessage="1" showErrorMessage="1" prompt="Ebben az oszlopban adhatja meg a krediteket." sqref="D2" xr:uid="{00000000-0002-0000-0100-000006000000}"/>
    <dataValidation allowBlank="1" showInputMessage="1" showErrorMessage="1" prompt="Ebben az oszlopban válassza ki az Igen vagy a Nem lehetőséget a Teljesítve bejegyzéshez. Az ALT+LEFELÉ NYÍL billentyűkombinációval jelenítse meg a lehetőségeket, majd a LEFELÉ NYÍL és az ENTER billentyűt lenyomva válassza ki a kívánt elemet." sqref="E2" xr:uid="{00000000-0002-0000-0100-000007000000}"/>
    <dataValidation allowBlank="1" showInputMessage="1" showErrorMessage="1" prompt="Ebben az oszlopban adhatja meg a félév számát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34" t="s">
        <v>81</v>
      </c>
      <c r="B1" s="34"/>
      <c r="C1" s="1"/>
    </row>
    <row r="2" spans="1:3" ht="51" customHeight="1" x14ac:dyDescent="0.3">
      <c r="A2" s="34"/>
      <c r="B2" s="34"/>
      <c r="C2" s="17" t="s">
        <v>82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84</v>
      </c>
      <c r="B4" s="18" t="s">
        <v>85</v>
      </c>
      <c r="C4" s="18" t="s">
        <v>83</v>
      </c>
    </row>
    <row r="5" spans="1:3" ht="30" customHeight="1" x14ac:dyDescent="0.3">
      <c r="A5" s="19" t="s">
        <v>76</v>
      </c>
      <c r="B5" s="20">
        <v>30</v>
      </c>
      <c r="C5" s="20">
        <v>12</v>
      </c>
    </row>
    <row r="6" spans="1:3" ht="30" customHeight="1" x14ac:dyDescent="0.3">
      <c r="A6" s="19" t="s">
        <v>78</v>
      </c>
      <c r="B6" s="20">
        <v>20</v>
      </c>
      <c r="C6" s="20">
        <v>8</v>
      </c>
    </row>
    <row r="7" spans="1:3" ht="30" customHeight="1" x14ac:dyDescent="0.3">
      <c r="A7" s="19" t="s">
        <v>77</v>
      </c>
      <c r="B7" s="20">
        <v>9</v>
      </c>
      <c r="C7" s="20">
        <v>4</v>
      </c>
    </row>
    <row r="8" spans="1:3" ht="30" customHeight="1" x14ac:dyDescent="0.3">
      <c r="A8" s="19" t="s">
        <v>79</v>
      </c>
      <c r="B8" s="20">
        <v>4</v>
      </c>
      <c r="C8" s="20">
        <v>2</v>
      </c>
    </row>
    <row r="9" spans="1:3" ht="30" customHeight="1" x14ac:dyDescent="0.3">
      <c r="A9" s="19" t="s">
        <v>80</v>
      </c>
      <c r="B9" s="20">
        <v>2</v>
      </c>
      <c r="C9" s="20">
        <v>1</v>
      </c>
    </row>
    <row r="10" spans="1:3" ht="30" customHeight="1" x14ac:dyDescent="0.3">
      <c r="A10" s="19" t="s">
        <v>86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Ebben a cellában szerepel a munkalap címe. Az alábbi táblázat automatikusan frissül.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Egyetemi kredittervező</vt:lpstr>
      <vt:lpstr>Tantárgy</vt:lpstr>
      <vt:lpstr>Félév összesített adatai</vt:lpstr>
      <vt:lpstr>HátralevőKreditek</vt:lpstr>
      <vt:lpstr>Követelménykeresés</vt:lpstr>
      <vt:lpstr>MegszerzettKreditek</vt:lpstr>
      <vt:lpstr>Tantárgy!Nyomtatási_cím</vt:lpstr>
      <vt:lpstr>SzükségesKreditek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2019-06-27T11:55:16Z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