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419_Accessible_Templates_WAC_B5\04_PreDTP_Done\hu-HU\"/>
    </mc:Choice>
  </mc:AlternateContent>
  <xr:revisionPtr revIDLastSave="0" documentId="12_ncr:500000_{E7E87FD3-EAC1-4D59-937A-176A0CDEA5ED}" xr6:coauthVersionLast="32" xr6:coauthVersionMax="32" xr10:uidLastSave="{00000000-0000-0000-0000-000000000000}"/>
  <bookViews>
    <workbookView xWindow="0" yWindow="0" windowWidth="28590" windowHeight="12210" xr2:uid="{00000000-000D-0000-FFFF-FFFF00000000}"/>
  </bookViews>
  <sheets>
    <sheet name="Szolgáltatásszámla" sheetId="1" r:id="rId1"/>
    <sheet name="Ügyfelek" sheetId="3" r:id="rId2"/>
  </sheets>
  <definedNames>
    <definedName name="Cím2">Ügyféllista[[#Headers],[Vállalat neve]]</definedName>
    <definedName name="Előleg">Szolgáltatásszámla!$H$17</definedName>
    <definedName name="_xlnm.Print_Titles" localSheetId="0">Szolgáltatásszámla!$9:$9</definedName>
    <definedName name="_xlnm.Print_Titles" localSheetId="1">Ügyfelek!$2:$2</definedName>
    <definedName name="_xlnm.Print_Area" localSheetId="0">Szolgáltatásszámla!$A:$I</definedName>
    <definedName name="_xlnm.Print_Area" localSheetId="1">Ügyfelek!$A:$L</definedName>
    <definedName name="Oszlopcím1">SzámlaTételei[[#Headers],[DÁTUM]]</definedName>
    <definedName name="OszlopCímRégió1..G6.1">Szolgáltatásszámla!$G$5</definedName>
    <definedName name="OszlopCímRégió1..H3">Szolgáltatásszámla!$G$1</definedName>
    <definedName name="OszlopCímRégió2..C8">Szolgáltatásszámla!$B$5</definedName>
    <definedName name="OszlopCímRégió3..E8">Szolgáltatásszámla!$D$5</definedName>
    <definedName name="OszlopCímRégió4..H18">Szolgáltatásszámla!$G$16</definedName>
    <definedName name="SzámlaRészösszege">Szolgáltatásszámla!$H$16</definedName>
    <definedName name="SzámlázásiNév">Szolgáltatásszámla!$C$5</definedName>
    <definedName name="ÜgyfélKeresése">Ügyféllista[Vállalat neve]</definedName>
    <definedName name="VállalatNeve">Szolgáltatásszámla!$B$2</definedName>
  </definedNames>
  <calcPr calcId="162913"/>
</workbook>
</file>

<file path=xl/calcChain.xml><?xml version="1.0" encoding="utf-8"?>
<calcChain xmlns="http://schemas.openxmlformats.org/spreadsheetml/2006/main">
  <c r="H18" i="1" l="1"/>
  <c r="B17" i="1" l="1"/>
  <c r="H11" i="1"/>
  <c r="H12" i="1"/>
  <c r="H13" i="1"/>
  <c r="H14" i="1"/>
  <c r="H15" i="1"/>
  <c r="H10" i="1"/>
  <c r="E8" i="1"/>
  <c r="E7" i="1"/>
  <c r="E6" i="1"/>
  <c r="E5" i="1"/>
  <c r="C8" i="1"/>
  <c r="C7" i="1"/>
  <c r="H16" i="1" l="1"/>
  <c r="B12" i="1"/>
  <c r="B11" i="1"/>
  <c r="B10" i="1"/>
  <c r="C6" i="1"/>
  <c r="H3" i="1"/>
  <c r="H2" i="1"/>
</calcChain>
</file>

<file path=xl/sharedStrings.xml><?xml version="1.0" encoding="utf-8"?>
<sst xmlns="http://schemas.openxmlformats.org/spreadsheetml/2006/main" count="66" uniqueCount="62">
  <si>
    <t>SZOLGÁLTATÁSSZÁMLA</t>
  </si>
  <si>
    <t>Graphic Design Institute</t>
  </si>
  <si>
    <t>Hosszú utca 123.</t>
  </si>
  <si>
    <t>6543 Szálka</t>
  </si>
  <si>
    <t>Számlázási cím:</t>
  </si>
  <si>
    <t>Cím:</t>
  </si>
  <si>
    <t>DÁTUM</t>
  </si>
  <si>
    <t>Az összeg &lt;#&gt; napon belül esedékes. A lejárt határidejű számlákra havi &lt;#&gt;% kamatot számítunk fel.</t>
  </si>
  <si>
    <t>Telefonszám:</t>
  </si>
  <si>
    <t>Fax:</t>
  </si>
  <si>
    <t>Trey Research</t>
  </si>
  <si>
    <t>MEGNEVEZÉS</t>
  </si>
  <si>
    <t>Emblématervek</t>
  </si>
  <si>
    <t>Fókuszcsoport költségei</t>
  </si>
  <si>
    <t>Fókuszcsoport helyiségbérlete</t>
  </si>
  <si>
    <t>55 / 555-013</t>
  </si>
  <si>
    <t>55 / 555-014</t>
  </si>
  <si>
    <t>E-mail:</t>
  </si>
  <si>
    <t>Kapcsolattartó:</t>
  </si>
  <si>
    <t>ÓRADÍJ</t>
  </si>
  <si>
    <t>ugyfelszolgalat@tailspintoys.com</t>
  </si>
  <si>
    <t>www.tailspintoys.com</t>
  </si>
  <si>
    <t>ÓRASZÁM</t>
  </si>
  <si>
    <t>FIX ÖSSZEG</t>
  </si>
  <si>
    <t>Számlaszám:</t>
  </si>
  <si>
    <t>Számla dátuma:</t>
  </si>
  <si>
    <t>Határidő:</t>
  </si>
  <si>
    <t xml:space="preserve">Számlázott tevékenység: </t>
  </si>
  <si>
    <t>Márkakialakítás – kutatás és fejlesztés</t>
  </si>
  <si>
    <t>KEDVEZMÉNY</t>
  </si>
  <si>
    <t>Számla részösszege</t>
  </si>
  <si>
    <t>Előleg összege</t>
  </si>
  <si>
    <t>Összeg</t>
  </si>
  <si>
    <t>ÖSSZEG</t>
  </si>
  <si>
    <t>Ügyfelek</t>
  </si>
  <si>
    <t>Vállalat neve</t>
  </si>
  <si>
    <t>Contoso, Ltd</t>
  </si>
  <si>
    <t>Kapcsolattartó neve</t>
  </si>
  <si>
    <t>Gál Zoltán</t>
  </si>
  <si>
    <t>Borbély Henrietta</t>
  </si>
  <si>
    <t>Cím</t>
  </si>
  <si>
    <t>Cseresznye utca 345.</t>
  </si>
  <si>
    <t>Dió sor 567.</t>
  </si>
  <si>
    <t>Cím 2. sora</t>
  </si>
  <si>
    <t>123. ajtó</t>
  </si>
  <si>
    <t>Település</t>
  </si>
  <si>
    <t>Harta</t>
  </si>
  <si>
    <t>Doboz</t>
  </si>
  <si>
    <t>Megye</t>
  </si>
  <si>
    <t>Bács-Kiskun</t>
  </si>
  <si>
    <t>Békés</t>
  </si>
  <si>
    <t>Irányítószám</t>
  </si>
  <si>
    <t>Telefonszám</t>
  </si>
  <si>
    <t>55 / 555-178</t>
  </si>
  <si>
    <t>55 / 555-189</t>
  </si>
  <si>
    <t>E-mail</t>
  </si>
  <si>
    <t>zoltan@treyresearch.net</t>
  </si>
  <si>
    <t>henrietta@contoso.com</t>
  </si>
  <si>
    <t>Fax</t>
  </si>
  <si>
    <t>55 / 555-124</t>
  </si>
  <si>
    <t>55 / 555-123</t>
  </si>
  <si>
    <t>Szolgáltatásszámla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</si>
</sst>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7" formatCode="00000"/>
    <numFmt numFmtId="168" formatCode="[&lt;=9999999]###\-####;###\-###\-####"/>
    <numFmt numFmtId="169" formatCode="yyyy/\ mm/\ dd/"/>
    <numFmt numFmtId="170" formatCode="#,##0.00\ &quot;Ft&quot;"/>
  </numFmts>
  <fonts count="11" x14ac:knownFonts="1">
    <font>
      <sz val="11"/>
      <color theme="3"/>
      <name val="Segoe UI"/>
      <family val="2"/>
      <scheme val="minor"/>
    </font>
    <font>
      <b/>
      <sz val="10"/>
      <name val="Arial"/>
      <family val="2"/>
    </font>
    <font>
      <b/>
      <sz val="24"/>
      <color theme="0"/>
      <name val="Segoe UI"/>
      <family val="2"/>
      <scheme val="major"/>
    </font>
    <font>
      <sz val="11"/>
      <color theme="0"/>
      <name val="Segoe UI"/>
      <family val="2"/>
      <scheme val="minor"/>
    </font>
    <font>
      <sz val="11"/>
      <color theme="3"/>
      <name val="Segoe UI"/>
      <family val="2"/>
      <scheme val="minor"/>
    </font>
    <font>
      <sz val="11"/>
      <color theme="2"/>
      <name val="Segoe UI"/>
      <family val="2"/>
      <scheme val="major"/>
    </font>
    <font>
      <b/>
      <sz val="11"/>
      <color theme="3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1"/>
      <color theme="3"/>
      <name val="Segoe UI"/>
      <family val="2"/>
      <scheme val="major"/>
    </font>
    <font>
      <b/>
      <sz val="11"/>
      <color theme="3" tint="0.59996337778862885"/>
      <name val="Segoe UI"/>
      <family val="2"/>
      <scheme val="major"/>
    </font>
    <font>
      <sz val="11"/>
      <name val="Segoe U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 style="thick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ck">
        <color theme="2"/>
      </right>
      <top/>
      <bottom/>
      <diagonal/>
    </border>
  </borders>
  <cellStyleXfs count="27">
    <xf numFmtId="0" fontId="0" fillId="0" borderId="0" applyFill="0" applyBorder="0" applyProtection="0">
      <alignment horizontal="left" vertical="center" wrapText="1"/>
    </xf>
    <xf numFmtId="0" fontId="10" fillId="0" borderId="0" applyNumberFormat="0" applyFill="0" applyBorder="0" applyAlignment="0" applyProtection="0"/>
    <xf numFmtId="0" fontId="9" fillId="2" borderId="0" applyNumberFormat="0" applyBorder="0" applyProtection="0">
      <alignment horizontal="left" vertical="center" indent="1"/>
    </xf>
    <xf numFmtId="0" fontId="5" fillId="2" borderId="0" applyNumberFormat="0" applyBorder="0" applyProtection="0">
      <alignment horizontal="left" vertical="center" wrapText="1" indent="1"/>
    </xf>
    <xf numFmtId="0" fontId="4" fillId="0" borderId="0" applyNumberFormat="0" applyBorder="0" applyAlignment="0" applyProtection="0">
      <alignment vertical="top" wrapText="1"/>
    </xf>
    <xf numFmtId="0" fontId="2" fillId="2" borderId="0" applyNumberFormat="0" applyBorder="0" applyProtection="0">
      <alignment horizontal="left" vertical="center" indent="1"/>
    </xf>
    <xf numFmtId="0" fontId="8" fillId="0" borderId="0" applyNumberFormat="0" applyBorder="0" applyProtection="0">
      <alignment horizontal="right"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4" fillId="0" borderId="0" applyFont="0" applyFill="0" applyBorder="0" applyAlignment="0" applyProtection="0">
      <alignment horizontal="right" vertical="top"/>
    </xf>
    <xf numFmtId="170" fontId="4" fillId="0" borderId="0" applyFont="0" applyFill="0" applyBorder="0" applyProtection="0">
      <alignment horizontal="right" vertical="center" indent="1"/>
    </xf>
    <xf numFmtId="9" fontId="4" fillId="0" borderId="0" applyFont="0" applyFill="0" applyBorder="0" applyAlignment="0" applyProtection="0"/>
    <xf numFmtId="0" fontId="3" fillId="5" borderId="1" applyNumberFormat="0" applyAlignment="0" applyProtection="0"/>
    <xf numFmtId="0" fontId="4" fillId="4" borderId="0" applyNumberFormat="0" applyFont="0" applyFill="0" applyBorder="0" applyProtection="0">
      <alignment horizontal="left" vertical="center" indent="1"/>
    </xf>
    <xf numFmtId="0" fontId="4" fillId="4" borderId="0" applyNumberFormat="0" applyFont="0" applyFill="0" applyBorder="0" applyProtection="0">
      <alignment horizontal="right" vertical="center"/>
    </xf>
    <xf numFmtId="169" fontId="4" fillId="4" borderId="0" applyFont="0" applyFill="0" applyProtection="0">
      <alignment horizontal="right" vertical="center" indent="1"/>
    </xf>
    <xf numFmtId="0" fontId="6" fillId="3" borderId="0" applyNumberFormat="0" applyBorder="0" applyProtection="0">
      <alignment horizontal="left" vertical="center" indent="1"/>
    </xf>
    <xf numFmtId="0" fontId="4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/>
    </xf>
    <xf numFmtId="167" fontId="4" fillId="0" borderId="0" applyFill="0" applyBorder="0" applyProtection="0">
      <alignment horizontal="right" vertical="center" indent="1"/>
    </xf>
    <xf numFmtId="168" fontId="4" fillId="0" borderId="0" applyFont="0" applyFill="0" applyBorder="0" applyAlignment="0" applyProtection="0">
      <alignment horizontal="left" vertical="center"/>
    </xf>
    <xf numFmtId="0" fontId="4" fillId="3" borderId="0" applyNumberFormat="0" applyFont="0" applyFill="0" applyBorder="0">
      <alignment horizontal="left" vertical="top" wrapText="1" indent="1"/>
    </xf>
    <xf numFmtId="0" fontId="10" fillId="5" borderId="0" applyNumberFormat="0" applyFont="0" applyFill="0">
      <alignment horizontal="right" vertical="center" wrapText="1" indent="1"/>
    </xf>
    <xf numFmtId="0" fontId="10" fillId="3" borderId="0" applyNumberFormat="0" applyFont="0" applyFill="0" applyBorder="0">
      <alignment horizontal="left" vertical="top" indent="1"/>
    </xf>
    <xf numFmtId="0" fontId="4" fillId="0" borderId="2" applyNumberFormat="0" applyFont="0" applyFill="0" applyAlignment="0">
      <alignment vertical="center" wrapText="1"/>
    </xf>
    <xf numFmtId="0" fontId="4" fillId="0" borderId="0" applyFont="0" applyFill="0" applyBorder="0">
      <alignment horizontal="right" vertical="center" indent="1"/>
    </xf>
    <xf numFmtId="0" fontId="3" fillId="0" borderId="0" applyNumberFormat="0" applyFill="0" applyBorder="0">
      <alignment horizontal="center" vertical="center" wrapText="1"/>
    </xf>
  </cellStyleXfs>
  <cellXfs count="51">
    <xf numFmtId="0" fontId="0" fillId="0" borderId="0" xfId="0">
      <alignment horizontal="left" vertical="center" wrapText="1"/>
    </xf>
    <xf numFmtId="0" fontId="9" fillId="2" borderId="0" xfId="2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>
      <alignment horizontal="left" vertical="center" wrapText="1"/>
    </xf>
    <xf numFmtId="0" fontId="6" fillId="3" borderId="0" xfId="16">
      <alignment horizontal="left" vertical="center" indent="1"/>
    </xf>
    <xf numFmtId="0" fontId="2" fillId="2" borderId="0" xfId="5">
      <alignment horizontal="left" vertical="center" indent="1"/>
    </xf>
    <xf numFmtId="0" fontId="0" fillId="0" borderId="0" xfId="0" applyFill="1" applyBorder="1" applyProtection="1">
      <alignment horizontal="left" vertical="center" wrapText="1"/>
    </xf>
    <xf numFmtId="167" fontId="4" fillId="0" borderId="0" xfId="19" applyFill="1" applyBorder="1" applyProtection="1">
      <alignment horizontal="right" vertical="center" indent="1"/>
    </xf>
    <xf numFmtId="0" fontId="0" fillId="0" borderId="0" xfId="13" applyFont="1" applyFill="1" applyBorder="1" applyProtection="1">
      <alignment horizontal="left" vertical="center" indent="1"/>
    </xf>
    <xf numFmtId="0" fontId="0" fillId="0" borderId="0" xfId="0" applyProtection="1">
      <alignment horizontal="left" vertical="center" wrapText="1"/>
    </xf>
    <xf numFmtId="168" fontId="4" fillId="3" borderId="0" xfId="20" applyFill="1">
      <alignment horizontal="left" vertical="center"/>
    </xf>
    <xf numFmtId="0" fontId="0" fillId="3" borderId="0" xfId="0" applyFill="1">
      <alignment horizontal="left" vertical="center" wrapText="1"/>
    </xf>
    <xf numFmtId="169" fontId="3" fillId="5" borderId="0" xfId="15" applyFont="1" applyFill="1">
      <alignment horizontal="right" vertical="center" indent="1"/>
    </xf>
    <xf numFmtId="0" fontId="0" fillId="3" borderId="0" xfId="0" applyFill="1">
      <alignment horizontal="left" vertical="center" wrapText="1"/>
    </xf>
    <xf numFmtId="169" fontId="3" fillId="5" borderId="0" xfId="15" applyFont="1" applyFill="1" applyProtection="1">
      <alignment horizontal="right" vertical="center" indent="1"/>
    </xf>
    <xf numFmtId="0" fontId="5" fillId="2" borderId="0" xfId="3">
      <alignment horizontal="left" vertical="center" wrapText="1" indent="1"/>
    </xf>
    <xf numFmtId="0" fontId="6" fillId="3" borderId="0" xfId="16" applyProtection="1">
      <alignment horizontal="left" vertical="center" indent="1"/>
    </xf>
    <xf numFmtId="0" fontId="8" fillId="0" borderId="0" xfId="6" applyBorder="1" applyProtection="1">
      <alignment horizontal="right" vertical="center"/>
    </xf>
    <xf numFmtId="0" fontId="10" fillId="3" borderId="0" xfId="1" applyFill="1" applyAlignment="1">
      <alignment vertical="center" wrapText="1"/>
    </xf>
    <xf numFmtId="0" fontId="0" fillId="0" borderId="0" xfId="13" applyFont="1" applyFill="1" applyBorder="1">
      <alignment horizontal="left" vertical="center" indent="1"/>
    </xf>
    <xf numFmtId="0" fontId="0" fillId="0" borderId="0" xfId="14" applyFont="1" applyFill="1" applyBorder="1">
      <alignment horizontal="right" vertical="center"/>
    </xf>
    <xf numFmtId="0" fontId="5" fillId="2" borderId="0" xfId="14" applyFont="1" applyFill="1">
      <alignment horizontal="right" vertical="center"/>
    </xf>
    <xf numFmtId="168" fontId="5" fillId="2" borderId="0" xfId="20" applyFont="1" applyFill="1" applyAlignment="1">
      <alignment horizontal="left" vertical="center" indent="1"/>
    </xf>
    <xf numFmtId="0" fontId="6" fillId="3" borderId="0" xfId="22" applyFont="1" applyFill="1">
      <alignment horizontal="right" vertical="center" wrapText="1" indent="1"/>
    </xf>
    <xf numFmtId="0" fontId="3" fillId="5" borderId="1" xfId="12" applyAlignment="1">
      <alignment horizontal="left" vertical="center" indent="1"/>
    </xf>
    <xf numFmtId="0" fontId="3" fillId="5" borderId="1" xfId="12" applyAlignment="1" applyProtection="1">
      <alignment horizontal="left" vertical="center" indent="1"/>
    </xf>
    <xf numFmtId="0" fontId="3" fillId="5" borderId="0" xfId="22" applyFont="1">
      <alignment horizontal="right" vertical="center" wrapText="1" indent="1"/>
    </xf>
    <xf numFmtId="168" fontId="5" fillId="2" borderId="0" xfId="3" applyNumberFormat="1">
      <alignment horizontal="left" vertical="center" wrapText="1" indent="1"/>
    </xf>
    <xf numFmtId="170" fontId="8" fillId="0" borderId="3" xfId="10" applyFont="1" applyBorder="1" applyProtection="1">
      <alignment horizontal="right" vertical="center" indent="1"/>
    </xf>
    <xf numFmtId="0" fontId="0" fillId="0" borderId="0" xfId="0">
      <alignment horizontal="left" vertical="center" wrapText="1"/>
    </xf>
    <xf numFmtId="0" fontId="8" fillId="0" borderId="2" xfId="6" applyBorder="1">
      <alignment horizontal="right" vertical="center"/>
    </xf>
    <xf numFmtId="170" fontId="7" fillId="0" borderId="2" xfId="10" applyFont="1" applyFill="1" applyBorder="1">
      <alignment horizontal="right" vertical="center" indent="1"/>
    </xf>
    <xf numFmtId="170" fontId="8" fillId="0" borderId="2" xfId="10" applyFont="1" applyBorder="1">
      <alignment horizontal="right" vertical="center" indent="1"/>
    </xf>
    <xf numFmtId="0" fontId="0" fillId="0" borderId="0" xfId="25" applyFont="1" applyFill="1" applyBorder="1">
      <alignment horizontal="right" vertical="center" indent="1"/>
    </xf>
    <xf numFmtId="170" fontId="0" fillId="0" borderId="0" xfId="9" applyFont="1" applyFill="1" applyBorder="1" applyAlignment="1">
      <alignment horizontal="right" vertical="center"/>
    </xf>
    <xf numFmtId="170" fontId="0" fillId="0" borderId="0" xfId="9" applyFont="1" applyFill="1" applyBorder="1" applyAlignment="1">
      <alignment horizontal="right" vertical="center" indent="1"/>
    </xf>
    <xf numFmtId="169" fontId="0" fillId="0" borderId="0" xfId="13" applyNumberFormat="1" applyFont="1" applyFill="1" applyBorder="1">
      <alignment horizontal="left" vertical="center" inden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8" fontId="0" fillId="0" borderId="0" xfId="20" applyFont="1" applyFill="1" applyBorder="1" applyAlignment="1" applyProtection="1">
      <alignment horizontal="left" vertical="center" wrapText="1"/>
    </xf>
    <xf numFmtId="0" fontId="10" fillId="0" borderId="0" xfId="1" applyBorder="1" applyAlignment="1" applyProtection="1">
      <alignment horizontal="left" vertical="center" wrapText="1"/>
    </xf>
    <xf numFmtId="0" fontId="3" fillId="0" borderId="0" xfId="26">
      <alignment horizontal="center" vertical="center" wrapText="1"/>
    </xf>
    <xf numFmtId="0" fontId="4" fillId="0" borderId="0" xfId="17">
      <alignment horizontal="left" vertical="center" indent="1"/>
    </xf>
    <xf numFmtId="0" fontId="0" fillId="0" borderId="0" xfId="0">
      <alignment horizontal="left" vertical="center" wrapText="1"/>
    </xf>
    <xf numFmtId="0" fontId="3" fillId="5" borderId="1" xfId="12" applyAlignment="1" applyProtection="1">
      <alignment horizontal="left" vertical="center" indent="1"/>
    </xf>
    <xf numFmtId="0" fontId="3" fillId="5" borderId="0" xfId="12" applyBorder="1" applyAlignment="1" applyProtection="1">
      <alignment horizontal="left" vertical="center" indent="1"/>
    </xf>
    <xf numFmtId="0" fontId="10" fillId="2" borderId="0" xfId="1" applyFill="1" applyAlignment="1">
      <alignment horizontal="left" vertical="center" wrapText="1" indent="1"/>
    </xf>
    <xf numFmtId="0" fontId="10" fillId="2" borderId="4" xfId="1" applyFill="1" applyBorder="1" applyAlignment="1">
      <alignment horizontal="left" vertical="center" wrapText="1" indent="1"/>
    </xf>
    <xf numFmtId="0" fontId="0" fillId="3" borderId="0" xfId="21" applyFont="1" applyFill="1">
      <alignment horizontal="left" vertical="top" wrapText="1" indent="1"/>
    </xf>
    <xf numFmtId="0" fontId="6" fillId="3" borderId="0" xfId="23" applyFont="1">
      <alignment horizontal="left" vertical="top" indent="1"/>
    </xf>
    <xf numFmtId="0" fontId="7" fillId="0" borderId="2" xfId="18" applyNumberFormat="1" applyFill="1" applyBorder="1">
      <alignment horizontal="right" vertical="center"/>
    </xf>
  </cellXfs>
  <cellStyles count="27">
    <cellStyle name="A számla megnevezése" xfId="21" xr:uid="{00000000-0005-0000-0000-00000E000000}"/>
    <cellStyle name="Alsó szegély" xfId="24" xr:uid="{00000000-0005-0000-0000-000001000000}"/>
    <cellStyle name="Balra igazítás" xfId="13" xr:uid="{00000000-0005-0000-0000-000010000000}"/>
    <cellStyle name="Cím" xfId="5" builtinId="15" customBuiltin="1"/>
    <cellStyle name="Címsor 1" xfId="2" builtinId="16" customBuiltin="1"/>
    <cellStyle name="Címsor 2" xfId="3" builtinId="17" customBuiltin="1"/>
    <cellStyle name="Címsor 3" xfId="16" builtinId="18" customBuiltin="1"/>
    <cellStyle name="Címsor 4" xfId="6" builtinId="19" customBuiltin="1"/>
    <cellStyle name="Dátum" xfId="15" xr:uid="{00000000-0005-0000-0000-000006000000}"/>
    <cellStyle name="Ezres" xfId="7" builtinId="3" customBuiltin="1"/>
    <cellStyle name="Ezres [0]" xfId="8" builtinId="6" customBuiltin="1"/>
    <cellStyle name="Felülre igazítás" xfId="23" xr:uid="{00000000-0005-0000-0000-000017000000}"/>
    <cellStyle name="Hivatkozás" xfId="1" builtinId="8" customBuiltin="1"/>
    <cellStyle name="Irányítószám" xfId="19" xr:uid="{00000000-0005-0000-0000-000019000000}"/>
    <cellStyle name="Jelölőszín 1" xfId="12" builtinId="29" customBuiltin="1"/>
    <cellStyle name="Jobb oldali behúzás" xfId="25" xr:uid="{00000000-0005-0000-0000-000015000000}"/>
    <cellStyle name="Jobbra igazítás" xfId="14" xr:uid="{00000000-0005-0000-0000-000014000000}"/>
    <cellStyle name="Látott hivatkozás" xfId="4" builtinId="9" customBuiltin="1"/>
    <cellStyle name="Magyarázó szöveg" xfId="17" builtinId="53" customBuiltin="1"/>
    <cellStyle name="navigációs cellák" xfId="26" xr:uid="{00000000-0005-0000-0000-00001A000000}"/>
    <cellStyle name="Normál" xfId="0" builtinId="0" customBuiltin="1"/>
    <cellStyle name="Összesen" xfId="18" builtinId="25" customBuiltin="1"/>
    <cellStyle name="Pénznem" xfId="9" builtinId="4" customBuiltin="1"/>
    <cellStyle name="Pénznem [0]" xfId="10" builtinId="7" customBuiltin="1"/>
    <cellStyle name="Számlaszám és kapcsolattartási adatok" xfId="22" xr:uid="{00000000-0005-0000-0000-00000F000000}"/>
    <cellStyle name="Százalék" xfId="11" builtinId="5" customBuiltin="1"/>
    <cellStyle name="Telefonszám" xfId="20" xr:uid="{00000000-0005-0000-0000-000013000000}"/>
  </cellStyles>
  <dxfs count="15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protection locked="1" hidden="0"/>
    </dxf>
    <dxf>
      <numFmt numFmtId="170" formatCode="#,##0.00\ &quot;Ft&quot;"/>
    </dxf>
    <dxf>
      <alignment horizontal="general" vertical="center" textRotation="0" wrapText="1" indent="0" justifyLastLine="0" shrinkToFit="0" readingOrder="0"/>
    </dxf>
    <dxf>
      <numFmt numFmtId="169" formatCode="yyyy/\ mm/\ dd/"/>
    </dxf>
    <dxf>
      <font>
        <color theme="3"/>
      </font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1"/>
      </font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Szolgáltatásszámla" pivot="0" count="4" xr9:uid="{00000000-0011-0000-FFFF-FFFF00000000}">
      <tableStyleElement type="wholeTable" dxfId="14"/>
      <tableStyleElement type="headerRow" dxfId="13"/>
      <tableStyleElement type="totalRow" dxfId="12"/>
      <tableStyleElement type="lastColumn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20;gyfelek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Szolg&#225;ltat&#225;ssz&#225;ml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123825</xdr:rowOff>
    </xdr:from>
    <xdr:to>
      <xdr:col>9</xdr:col>
      <xdr:colOff>1666875</xdr:colOff>
      <xdr:row>0</xdr:row>
      <xdr:rowOff>523875</xdr:rowOff>
    </xdr:to>
    <xdr:sp macro="" textlink="">
      <xdr:nvSpPr>
        <xdr:cNvPr id="2" name="Nyíl: Ötszög 1" descr="Ezt választva megnyithatja az Ügyfelek munkalapot.">
          <a:hlinkClick xmlns:r="http://schemas.openxmlformats.org/officeDocument/2006/relationships" r:id="rId1" tooltip="Ezt választva megnyithatja az Ügyfelek munkalapot."/>
          <a:extLst>
            <a:ext uri="{FF2B5EF4-FFF2-40B4-BE49-F238E27FC236}">
              <a16:creationId xmlns:a16="http://schemas.microsoft.com/office/drawing/2014/main" id="{19D192E3-466A-4ED7-84F5-B086BA6C4715}"/>
            </a:ext>
          </a:extLst>
        </xdr:cNvPr>
        <xdr:cNvSpPr/>
      </xdr:nvSpPr>
      <xdr:spPr>
        <a:xfrm>
          <a:off x="12668250" y="123825"/>
          <a:ext cx="1657350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hu" sz="1100"/>
            <a:t>Ügyfelek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137583</xdr:colOff>
      <xdr:row>0</xdr:row>
      <xdr:rowOff>103717</xdr:rowOff>
    </xdr:from>
    <xdr:to>
      <xdr:col>12</xdr:col>
      <xdr:colOff>1703917</xdr:colOff>
      <xdr:row>0</xdr:row>
      <xdr:rowOff>503767</xdr:rowOff>
    </xdr:to>
    <xdr:sp macro="" textlink="">
      <xdr:nvSpPr>
        <xdr:cNvPr id="2" name="Nyíl: Ötszög 1" descr="Ezt választva megnyithatja az Ügyfelek munkalapot.">
          <a:hlinkClick xmlns:r="http://schemas.openxmlformats.org/officeDocument/2006/relationships" r:id="rId1" tooltip="Ezt választva megnyithatja a Szolgáltatásszámla munkalapot."/>
          <a:extLst>
            <a:ext uri="{FF2B5EF4-FFF2-40B4-BE49-F238E27FC236}">
              <a16:creationId xmlns:a16="http://schemas.microsoft.com/office/drawing/2014/main" id="{0DF376CC-D0DF-46B9-AC8C-81AA4C302616}"/>
            </a:ext>
          </a:extLst>
        </xdr:cNvPr>
        <xdr:cNvSpPr/>
      </xdr:nvSpPr>
      <xdr:spPr>
        <a:xfrm flipH="1">
          <a:off x="16393583" y="103717"/>
          <a:ext cx="1767417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hu" sz="1100">
              <a:solidFill>
                <a:schemeClr val="bg1"/>
              </a:solidFill>
            </a:rPr>
            <a:t>Szolgáltatásszámla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SzámlaTételei" displayName="SzámlaTételei" ref="B9:H15">
  <autoFilter ref="B9:H1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7" xr3:uid="{00000000-0010-0000-0000-000007000000}" name="DÁTUM" totalsRowLabel="Összeg" dataDxfId="8"/>
    <tableColumn id="2" xr3:uid="{00000000-0010-0000-0000-000002000000}" name="MEGNEVEZÉS" totalsRowDxfId="7"/>
    <tableColumn id="3" xr3:uid="{00000000-0010-0000-0000-000003000000}" name="ÓRADÍJ"/>
    <tableColumn id="4" xr3:uid="{00000000-0010-0000-0000-000004000000}" name="ÓRASZÁM"/>
    <tableColumn id="1" xr3:uid="{00000000-0010-0000-0000-000001000000}" name="FIX ÖSSZEG"/>
    <tableColumn id="5" xr3:uid="{00000000-0010-0000-0000-000005000000}" name="KEDVEZMÉNY"/>
    <tableColumn id="6" xr3:uid="{00000000-0010-0000-0000-000006000000}" name="ÖSSZEG" totalsRowFunction="sum" totalsRowDxfId="6">
      <calculatedColumnFormula>IF(OR(SzámlaTételei[[#This Row],[FIX ÖSSZEG]]&lt;&gt;"",AND(SzámlaTételei[[#This Row],[ÓRADÍJ]]&lt;&gt;"",SzámlaTételei[[#This Row],[ÓRASZÁM]]&lt;&gt;"")),(SzámlaTételei[[#This Row],[ÓRADÍJ]]*SzámlaTételei[[#This Row],[ÓRASZÁM]])+SzámlaTételei[[#This Row],[FIX ÖSSZEG]]-SzámlaTételei[[#This Row],[KEDVEZMÉNY]],"")</calculatedColumnFormula>
    </tableColumn>
  </tableColumns>
  <tableStyleInfo name="Szolgáltatásszámla" showFirstColumn="0" showLastColumn="0" showRowStripes="1" showColumnStripes="0"/>
  <extLst>
    <ext xmlns:x14="http://schemas.microsoft.com/office/spreadsheetml/2009/9/main" uri="{504A1905-F514-4f6f-8877-14C23A59335A}">
      <x14:table altTextSummary="A táblázatban megadhatja a dátumot, a leírást, az óradíjat, az órák számát, a fix összeget és az engedményt. A teljes összeget a program automatikusan kiszámítj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Ügyféllista" displayName="Ügyféllista" ref="B2:K4">
  <autoFilter ref="B2:K4" xr:uid="{00000000-0009-0000-0100-000001000000}"/>
  <tableColumns count="10">
    <tableColumn id="2" xr3:uid="{00000000-0010-0000-0100-000002000000}" name="Vállalat neve" dataDxfId="5" dataCellStyle="Balra igazítás"/>
    <tableColumn id="3" xr3:uid="{00000000-0010-0000-0100-000003000000}" name="Kapcsolattartó neve" dataDxfId="4"/>
    <tableColumn id="4" xr3:uid="{00000000-0010-0000-0100-000004000000}" name="Cím" dataDxfId="3"/>
    <tableColumn id="1" xr3:uid="{00000000-0010-0000-0100-000001000000}" name="Cím 2. sora" dataDxfId="2"/>
    <tableColumn id="5" xr3:uid="{00000000-0010-0000-0100-000005000000}" name="Település" dataDxfId="1"/>
    <tableColumn id="6" xr3:uid="{00000000-0010-0000-0100-000006000000}" name="Megye" dataDxfId="0"/>
    <tableColumn id="7" xr3:uid="{00000000-0010-0000-0100-000007000000}" name="Irányítószám" dataCellStyle="Irányítószám"/>
    <tableColumn id="8" xr3:uid="{00000000-0010-0000-0100-000008000000}" name="Telefonszám" dataCellStyle="Telefonszám"/>
    <tableColumn id="10" xr3:uid="{00000000-0010-0000-0100-00000A000000}" name="E-mail" dataCellStyle="Hivatkozás"/>
    <tableColumn id="11" xr3:uid="{00000000-0010-0000-0100-00000B000000}" name="Fax" dataCellStyle="Telefonszám"/>
  </tableColumns>
  <tableStyleInfo name="Szolgáltatásszámla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z ügyféladatokat, például a vállalat nevét, a kapcsolattartó nevét, a címet, a telefonszámot és a faxszámot A további tételeknek vegyen fel új sorokat és oszlopokat."/>
    </ext>
  </extLst>
</table>
</file>

<file path=xl/theme/theme1.xml><?xml version="1.0" encoding="utf-8"?>
<a:theme xmlns:a="http://schemas.openxmlformats.org/drawingml/2006/main" name="Office Theme">
  <a:themeElements>
    <a:clrScheme name="Service Invoice">
      <a:dk1>
        <a:sysClr val="windowText" lastClr="000000"/>
      </a:dk1>
      <a:lt1>
        <a:sysClr val="window" lastClr="FFFFFF"/>
      </a:lt1>
      <a:dk2>
        <a:srgbClr val="414141"/>
      </a:dk2>
      <a:lt2>
        <a:srgbClr val="F5F5F5"/>
      </a:lt2>
      <a:accent1>
        <a:srgbClr val="F01414"/>
      </a:accent1>
      <a:accent2>
        <a:srgbClr val="FF9900"/>
      </a:accent2>
      <a:accent3>
        <a:srgbClr val="00A9D8"/>
      </a:accent3>
      <a:accent4>
        <a:srgbClr val="7C35B1"/>
      </a:accent4>
      <a:accent5>
        <a:srgbClr val="32AC4E"/>
      </a:accent5>
      <a:accent6>
        <a:srgbClr val="9C4A5C"/>
      </a:accent6>
      <a:hlink>
        <a:srgbClr val="00A9D8"/>
      </a:hlink>
      <a:folHlink>
        <a:srgbClr val="9C4A5C"/>
      </a:folHlink>
    </a:clrScheme>
    <a:fontScheme name="Service Invoic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gyfelszolgalat@tailspintoys.com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icrosoft.com/hu-h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henrietta@contoso.com" TargetMode="External"/><Relationship Id="rId1" Type="http://schemas.openxmlformats.org/officeDocument/2006/relationships/hyperlink" Target="mailto:zoltan@treyresearch.net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2" width="22.125" customWidth="1"/>
    <col min="3" max="5" width="25.625" customWidth="1"/>
    <col min="6" max="8" width="20.625" customWidth="1"/>
    <col min="9" max="9" width="2.625" customWidth="1"/>
    <col min="10" max="10" width="22.625" customWidth="1"/>
  </cols>
  <sheetData>
    <row r="1" spans="1:10" ht="50.1" customHeight="1" x14ac:dyDescent="0.3">
      <c r="A1" s="9"/>
      <c r="B1" s="1" t="s">
        <v>0</v>
      </c>
      <c r="C1" s="1"/>
      <c r="D1" s="1"/>
      <c r="E1" s="1"/>
      <c r="F1" s="1"/>
      <c r="G1" s="24" t="s">
        <v>24</v>
      </c>
      <c r="H1" s="26">
        <v>34567</v>
      </c>
      <c r="J1" s="41" t="s">
        <v>34</v>
      </c>
    </row>
    <row r="2" spans="1:10" ht="60" customHeight="1" x14ac:dyDescent="0.3">
      <c r="B2" s="5" t="s">
        <v>1</v>
      </c>
      <c r="C2" s="5"/>
      <c r="D2" s="5"/>
      <c r="E2" s="5"/>
      <c r="F2" s="5"/>
      <c r="G2" s="24" t="s">
        <v>25</v>
      </c>
      <c r="H2" s="12">
        <f ca="1">TODAY()</f>
        <v>43213</v>
      </c>
    </row>
    <row r="3" spans="1:10" ht="30" customHeight="1" x14ac:dyDescent="0.3">
      <c r="A3" s="9"/>
      <c r="B3" s="15" t="s">
        <v>2</v>
      </c>
      <c r="C3" s="21" t="s">
        <v>8</v>
      </c>
      <c r="D3" s="22" t="s">
        <v>15</v>
      </c>
      <c r="E3" s="46" t="s">
        <v>20</v>
      </c>
      <c r="F3" s="47"/>
      <c r="G3" s="25" t="s">
        <v>26</v>
      </c>
      <c r="H3" s="14">
        <f ca="1">TODAY()+30</f>
        <v>43243</v>
      </c>
    </row>
    <row r="4" spans="1:10" ht="30" customHeight="1" x14ac:dyDescent="0.3">
      <c r="A4" s="9"/>
      <c r="B4" s="15" t="s">
        <v>3</v>
      </c>
      <c r="C4" s="21" t="s">
        <v>9</v>
      </c>
      <c r="D4" s="27" t="s">
        <v>16</v>
      </c>
      <c r="E4" s="46" t="s">
        <v>21</v>
      </c>
      <c r="F4" s="47"/>
      <c r="G4" s="44"/>
      <c r="H4" s="45"/>
    </row>
    <row r="5" spans="1:10" ht="30" customHeight="1" x14ac:dyDescent="0.3">
      <c r="A5" s="9"/>
      <c r="B5" s="4" t="s">
        <v>4</v>
      </c>
      <c r="C5" s="11" t="s">
        <v>10</v>
      </c>
      <c r="D5" s="23" t="s">
        <v>8</v>
      </c>
      <c r="E5" s="10" t="str">
        <f>VLOOKUP(SzámlázásiNév,Ügyféllista[],8,FALSE)</f>
        <v>55 / 555-178</v>
      </c>
      <c r="F5" s="11"/>
      <c r="G5" s="16" t="s">
        <v>27</v>
      </c>
      <c r="H5" s="16"/>
    </row>
    <row r="6" spans="1:10" ht="30" customHeight="1" x14ac:dyDescent="0.3">
      <c r="A6" s="9"/>
      <c r="B6" s="49" t="s">
        <v>5</v>
      </c>
      <c r="C6" s="11" t="str">
        <f>VLOOKUP(SzámlázásiNév,Ügyféllista[],3,FALSE)</f>
        <v>Cseresznye utca 345.</v>
      </c>
      <c r="D6" s="23" t="s">
        <v>9</v>
      </c>
      <c r="E6" s="10" t="str">
        <f>VLOOKUP(SzámlázásiNév,Ügyféllista[],10,FALSE)</f>
        <v>55 / 555-124</v>
      </c>
      <c r="F6" s="13"/>
      <c r="G6" s="48" t="s">
        <v>28</v>
      </c>
      <c r="H6" s="48"/>
    </row>
    <row r="7" spans="1:10" ht="30" customHeight="1" x14ac:dyDescent="0.3">
      <c r="A7" s="9"/>
      <c r="B7" s="49"/>
      <c r="C7" s="11" t="str">
        <f>IF(VLOOKUP(SzámlázásiNév,Ügyféllista[],4,FALSE)&lt;&gt;"",VLOOKUP(SzámlázásiNév,Ügyféllista[],4,FALSE),IF(VLOOKUP(SzámlázásiNév,Ügyféllista[],5,FALSE)&lt;&gt;"",CONCATENATE(VLOOKUP(SzámlázásiNév,Ügyféllista[],5,FALSE),", ",VLOOKUP(SzámlázásiNév,Ügyféllista[],6,FALSE)," ",VLOOKUP(SzámlázásiNév,Ügyféllista[],7,FALSE)),CONCATENATE(VLOOKUP(SzámlázásiNév,Ügyféllista[],6,FALSE)," ",VLOOKUP(SzámlázásiNév,Ügyféllista[],7,FALSE))))</f>
        <v>123. ajtó</v>
      </c>
      <c r="D7" s="23" t="s">
        <v>17</v>
      </c>
      <c r="E7" s="18" t="str">
        <f>VLOOKUP(SzámlázásiNév,Ügyféllista[],9,FALSE)</f>
        <v>zoltan@treyresearch.net</v>
      </c>
      <c r="F7" s="13"/>
      <c r="G7" s="48"/>
      <c r="H7" s="48"/>
    </row>
    <row r="8" spans="1:10" ht="30" customHeight="1" x14ac:dyDescent="0.3">
      <c r="A8" s="9"/>
      <c r="B8" s="49"/>
      <c r="C8" s="11" t="str">
        <f>IF(VLOOKUP(SzámlázásiNév,Ügyféllista[],4,FALSE)="","",IF(VLOOKUP(SzámlázásiNév,Ügyféllista[],5,FALSE)&lt;&gt;"",CONCATENATE(VLOOKUP(SzámlázásiNév,Ügyféllista[],5,FALSE),", ",VLOOKUP(SzámlázásiNév,Ügyféllista[],6,FALSE)," ",VLOOKUP(SzámlázásiNév,Ügyféllista[],7,FALSE)),CONCATENATE(VLOOKUP(SzámlázásiNév,Ügyféllista[],6,FALSE)," ",VLOOKUP(SzámlázásiNév,Ügyféllista[],7,FALSE))))</f>
        <v>Harta, Bács-Kiskun 12345</v>
      </c>
      <c r="D8" s="23" t="s">
        <v>18</v>
      </c>
      <c r="E8" s="11" t="str">
        <f>VLOOKUP(SzámlázásiNév,Ügyféllista[],2,FALSE)</f>
        <v>Gál Zoltán</v>
      </c>
      <c r="F8" s="13"/>
      <c r="G8" s="48"/>
      <c r="H8" s="48"/>
    </row>
    <row r="9" spans="1:10" ht="30" customHeight="1" x14ac:dyDescent="0.3">
      <c r="A9" s="9"/>
      <c r="B9" s="19" t="s">
        <v>6</v>
      </c>
      <c r="C9" s="2" t="s">
        <v>11</v>
      </c>
      <c r="D9" s="20" t="s">
        <v>19</v>
      </c>
      <c r="E9" s="20" t="s">
        <v>22</v>
      </c>
      <c r="F9" s="20" t="s">
        <v>23</v>
      </c>
      <c r="G9" s="20" t="s">
        <v>29</v>
      </c>
      <c r="H9" s="33" t="s">
        <v>33</v>
      </c>
    </row>
    <row r="10" spans="1:10" ht="30" customHeight="1" x14ac:dyDescent="0.3">
      <c r="A10" s="9"/>
      <c r="B10" s="36">
        <f ca="1">TODAY()</f>
        <v>43213</v>
      </c>
      <c r="C10" s="2" t="s">
        <v>12</v>
      </c>
      <c r="D10" s="34">
        <v>100</v>
      </c>
      <c r="E10" s="20">
        <v>6</v>
      </c>
      <c r="F10" s="34"/>
      <c r="G10" s="34">
        <v>75</v>
      </c>
      <c r="H10" s="35">
        <f>IF(OR(SzámlaTételei[[#This Row],[FIX ÖSSZEG]]&lt;&gt;"",AND(SzámlaTételei[[#This Row],[ÓRADÍJ]]&lt;&gt;"",SzámlaTételei[[#This Row],[ÓRASZÁM]]&lt;&gt;"")),(SzámlaTételei[[#This Row],[ÓRADÍJ]]*SzámlaTételei[[#This Row],[ÓRASZÁM]])+SzámlaTételei[[#This Row],[FIX ÖSSZEG]]-SzámlaTételei[[#This Row],[KEDVEZMÉNY]],"")</f>
        <v>525</v>
      </c>
    </row>
    <row r="11" spans="1:10" ht="30" customHeight="1" x14ac:dyDescent="0.3">
      <c r="A11" s="9"/>
      <c r="B11" s="36">
        <f ca="1">TODAY()+1</f>
        <v>43214</v>
      </c>
      <c r="C11" s="2" t="s">
        <v>13</v>
      </c>
      <c r="D11" s="34">
        <v>75</v>
      </c>
      <c r="E11" s="20">
        <v>3</v>
      </c>
      <c r="F11" s="34"/>
      <c r="G11" s="34"/>
      <c r="H11" s="35">
        <f>IF(OR(SzámlaTételei[[#This Row],[FIX ÖSSZEG]]&lt;&gt;"",AND(SzámlaTételei[[#This Row],[ÓRADÍJ]]&lt;&gt;"",SzámlaTételei[[#This Row],[ÓRASZÁM]]&lt;&gt;"")),(SzámlaTételei[[#This Row],[ÓRADÍJ]]*SzámlaTételei[[#This Row],[ÓRASZÁM]])+SzámlaTételei[[#This Row],[FIX ÖSSZEG]]-SzámlaTételei[[#This Row],[KEDVEZMÉNY]],"")</f>
        <v>225</v>
      </c>
    </row>
    <row r="12" spans="1:10" ht="30" customHeight="1" x14ac:dyDescent="0.3">
      <c r="A12" s="9"/>
      <c r="B12" s="36">
        <f ca="1">TODAY()+2</f>
        <v>43215</v>
      </c>
      <c r="C12" s="2" t="s">
        <v>14</v>
      </c>
      <c r="D12" s="34"/>
      <c r="E12" s="20"/>
      <c r="F12" s="34">
        <v>275</v>
      </c>
      <c r="G12" s="34"/>
      <c r="H12" s="35">
        <f>IF(OR(SzámlaTételei[[#This Row],[FIX ÖSSZEG]]&lt;&gt;"",AND(SzámlaTételei[[#This Row],[ÓRADÍJ]]&lt;&gt;"",SzámlaTételei[[#This Row],[ÓRASZÁM]]&lt;&gt;"")),(SzámlaTételei[[#This Row],[ÓRADÍJ]]*SzámlaTételei[[#This Row],[ÓRASZÁM]])+SzámlaTételei[[#This Row],[FIX ÖSSZEG]]-SzámlaTételei[[#This Row],[KEDVEZMÉNY]],"")</f>
        <v>275</v>
      </c>
    </row>
    <row r="13" spans="1:10" ht="30" customHeight="1" x14ac:dyDescent="0.3">
      <c r="A13" s="9"/>
      <c r="B13" s="36"/>
      <c r="C13" s="2"/>
      <c r="D13" s="34"/>
      <c r="E13" s="20"/>
      <c r="F13" s="34"/>
      <c r="G13" s="34"/>
      <c r="H13" s="35" t="str">
        <f>IF(OR(SzámlaTételei[[#This Row],[FIX ÖSSZEG]]&lt;&gt;"",AND(SzámlaTételei[[#This Row],[ÓRADÍJ]]&lt;&gt;"",SzámlaTételei[[#This Row],[ÓRASZÁM]]&lt;&gt;"")),(SzámlaTételei[[#This Row],[ÓRADÍJ]]*SzámlaTételei[[#This Row],[ÓRASZÁM]])+SzámlaTételei[[#This Row],[FIX ÖSSZEG]]-SzámlaTételei[[#This Row],[KEDVEZMÉNY]],"")</f>
        <v/>
      </c>
    </row>
    <row r="14" spans="1:10" ht="30" customHeight="1" x14ac:dyDescent="0.3">
      <c r="A14" s="9"/>
      <c r="B14" s="36"/>
      <c r="C14" s="2"/>
      <c r="D14" s="34"/>
      <c r="E14" s="20"/>
      <c r="F14" s="34"/>
      <c r="G14" s="34"/>
      <c r="H14" s="35" t="str">
        <f>IF(OR(SzámlaTételei[[#This Row],[FIX ÖSSZEG]]&lt;&gt;"",AND(SzámlaTételei[[#This Row],[ÓRADÍJ]]&lt;&gt;"",SzámlaTételei[[#This Row],[ÓRASZÁM]]&lt;&gt;"")),(SzámlaTételei[[#This Row],[ÓRADÍJ]]*SzámlaTételei[[#This Row],[ÓRASZÁM]])+SzámlaTételei[[#This Row],[FIX ÖSSZEG]]-SzámlaTételei[[#This Row],[KEDVEZMÉNY]],"")</f>
        <v/>
      </c>
    </row>
    <row r="15" spans="1:10" ht="30" customHeight="1" x14ac:dyDescent="0.3">
      <c r="A15" s="9"/>
      <c r="B15" s="36"/>
      <c r="C15" s="2"/>
      <c r="D15" s="34"/>
      <c r="E15" s="20"/>
      <c r="F15" s="34"/>
      <c r="G15" s="34"/>
      <c r="H15" s="35" t="str">
        <f>IF(OR(SzámlaTételei[[#This Row],[FIX ÖSSZEG]]&lt;&gt;"",AND(SzámlaTételei[[#This Row],[ÓRADÍJ]]&lt;&gt;"",SzámlaTételei[[#This Row],[ÓRASZÁM]]&lt;&gt;"")),(SzámlaTételei[[#This Row],[ÓRADÍJ]]*SzámlaTételei[[#This Row],[ÓRASZÁM]])+SzámlaTételei[[#This Row],[FIX ÖSSZEG]]-SzámlaTételei[[#This Row],[KEDVEZMÉNY]],"")</f>
        <v/>
      </c>
    </row>
    <row r="16" spans="1:10" ht="30" customHeight="1" x14ac:dyDescent="0.3">
      <c r="A16" s="9"/>
      <c r="B16" s="42"/>
      <c r="C16" s="42"/>
      <c r="D16" s="42"/>
      <c r="E16" s="42"/>
      <c r="F16" s="42"/>
      <c r="G16" s="30" t="s">
        <v>30</v>
      </c>
      <c r="H16" s="32">
        <f>SUM(SzámlaTételei[ÖSSZEG])</f>
        <v>1025</v>
      </c>
    </row>
    <row r="17" spans="1:8" ht="30" customHeight="1" x14ac:dyDescent="0.3">
      <c r="A17" s="9"/>
      <c r="B17" s="42" t="str">
        <f>"Minden csekk kedvezményezettje a "&amp;VállalatNeve&amp;"."</f>
        <v>Minden csekk kedvezményezettje a Graphic Design Institute.</v>
      </c>
      <c r="C17" s="42"/>
      <c r="D17" s="42"/>
      <c r="E17" s="42"/>
      <c r="F17" s="42"/>
      <c r="G17" s="17" t="s">
        <v>31</v>
      </c>
      <c r="H17" s="28">
        <v>200</v>
      </c>
    </row>
    <row r="18" spans="1:8" ht="30" customHeight="1" x14ac:dyDescent="0.3">
      <c r="A18" s="9"/>
      <c r="B18" s="43" t="s">
        <v>7</v>
      </c>
      <c r="C18" s="43"/>
      <c r="D18" s="43"/>
      <c r="E18" s="43"/>
      <c r="F18" s="43"/>
      <c r="G18" s="50" t="s">
        <v>32</v>
      </c>
      <c r="H18" s="31">
        <f>SzámlaRészösszege-Előleg</f>
        <v>825</v>
      </c>
    </row>
  </sheetData>
  <sheetProtection formatCells="0" formatColumns="0" formatRows="0" selectLockedCells="1" sort="0"/>
  <mergeCells count="8">
    <mergeCell ref="B16:F16"/>
    <mergeCell ref="B17:F17"/>
    <mergeCell ref="B18:F18"/>
    <mergeCell ref="G4:H4"/>
    <mergeCell ref="E3:F3"/>
    <mergeCell ref="E4:F4"/>
    <mergeCell ref="G6:H8"/>
    <mergeCell ref="B6:B8"/>
  </mergeCells>
  <phoneticPr fontId="1" type="noConversion"/>
  <conditionalFormatting sqref="E3:E4">
    <cfRule type="expression" dxfId="10" priority="2">
      <formula>$E3&lt;&gt;""</formula>
    </cfRule>
  </conditionalFormatting>
  <conditionalFormatting sqref="E7">
    <cfRule type="expression" dxfId="9" priority="1">
      <formula>$E$7&lt;&gt;""</formula>
    </cfRule>
  </conditionalFormatting>
  <dataValidations xWindow="872" yWindow="452" count="49">
    <dataValidation type="list" errorStyle="warning" allowBlank="1" showInputMessage="1" showErrorMessage="1" error="Válassza ki egy ügyfél nevét a listából. Válassza a MÉGSE lehetőséget, nyissa meg a legördülő listát az ALT+LE billentyűkombinációval, és a kívánt érték kiválasztása után nyomja le az ENTER billentyűt" prompt="Ebben a cellában választhatja ki az ügyfél nevét. Nyissa meg a listát az ALT+LE kombinációval, és az érték kiválasztása után nyomja le az ENTER billentyűt. Vegyen fel további ügyfeleket az Ügyfelek munkalapon, hogy több lehetőség közül választhasson." sqref="C5" xr:uid="{00000000-0002-0000-0000-000000000000}">
      <formula1>ÜgyfélKeresése</formula1>
    </dataValidation>
    <dataValidation allowBlank="1" showInputMessage="1" showErrorMessage="1" prompt="Ebben a munkafüzetben egy szolgáltatásszámlát hozhat létre. Ezen a munkalapon a vállalati és a számlázási adatokat adhatja meg, az Ügyfelek munkalapon pedig az ügyfelek adatait. A J1 cellát választva léphet az Ügyfelek munkalapra." sqref="A1" xr:uid="{00000000-0002-0000-0000-000001000000}"/>
    <dataValidation allowBlank="1" showInputMessage="1" showErrorMessage="1" prompt="Ebben a cellában szerepel a munkalap címe. Az alábbi cellában a vállalat nevét adhatja meg. Adja meg a Számlaszám, a Számla dátuma és a Határidő értékét a H1, a H2 és a H3 cellában." sqref="B1" xr:uid="{00000000-0002-0000-0000-000002000000}"/>
    <dataValidation allowBlank="1" showInputMessage="1" showErrorMessage="1" prompt="Ebbe a cellába írja be a számlát kiállító vállalat nevét. A számlát kiállító vállalat adatait a B3–E4 cellatartományban, a számla adatait a B9 cellánál kezdődő táblázatban adhatja meg." sqref="B2" xr:uid="{00000000-0002-0000-0000-000003000000}"/>
    <dataValidation allowBlank="1" showInputMessage="1" showErrorMessage="1" prompt="Ebben a cellában a számlát kiállító vállalat címét adhatja meg." sqref="B3" xr:uid="{00000000-0002-0000-0000-000004000000}"/>
    <dataValidation allowBlank="1" showInputMessage="1" showErrorMessage="1" prompt="Ebbe a cellába írja be az irányítószámot, a települést és az országot." sqref="B4" xr:uid="{00000000-0002-0000-0000-000005000000}"/>
    <dataValidation allowBlank="1" showInputMessage="1" showErrorMessage="1" prompt="Ebben a cellában a számlát kiállító vállalat telefonszámát adhatja meg." sqref="D3" xr:uid="{00000000-0002-0000-0000-000006000000}"/>
    <dataValidation allowBlank="1" showInputMessage="1" showErrorMessage="1" prompt="Ebben a cellában a számlát kiállító vállalat faxszámát adhatja meg." sqref="D4" xr:uid="{00000000-0002-0000-0000-000007000000}"/>
    <dataValidation allowBlank="1" showInputMessage="1" showErrorMessage="1" prompt="Ebben a cellában a számlát kiállító vállalat e-mail-címét adhatja meg." sqref="E3" xr:uid="{00000000-0002-0000-0000-000008000000}"/>
    <dataValidation allowBlank="1" showInputMessage="1" showErrorMessage="1" prompt="Ebben a cellában a számlát kiállító vállalat webhelyének címét adhatja meg." sqref="E4" xr:uid="{00000000-0002-0000-0000-000009000000}"/>
    <dataValidation allowBlank="1" showInputMessage="1" showErrorMessage="1" prompt="A Számlázási cím automatikusan frissül az 5–8. sorban, a jobbra lévő cellában kiválasztott érték alapján. Írja be a számla leírását a G6 cellába." sqref="B5" xr:uid="{00000000-0002-0000-0000-00000A000000}"/>
    <dataValidation allowBlank="1" showInputMessage="1" showErrorMessage="1" prompt="A C6–C8 cellatartományban automatikusan frissül az ügyfél címe." sqref="B6:B8" xr:uid="{00000000-0002-0000-0000-00000B000000}"/>
    <dataValidation allowBlank="1" showInputMessage="1" showErrorMessage="1" prompt="Ebben a cellában automatikusan frissül az ügyfél címe." sqref="C6" xr:uid="{00000000-0002-0000-0000-00000C000000}"/>
    <dataValidation allowBlank="1" showInputMessage="1" showErrorMessage="1" prompt="Ebben a cellában automatikusan frissül az ügyfél címének második sora." sqref="C7" xr:uid="{00000000-0002-0000-0000-00000D000000}"/>
    <dataValidation allowBlank="1" showInputMessage="1" showErrorMessage="1" prompt="Ebben a cellában automatikusan frissül az ügyfél címének település, ország/régió és irányítószám része." sqref="C8" xr:uid="{00000000-0002-0000-0000-00000E000000}"/>
    <dataValidation allowBlank="1" showInputMessage="1" showErrorMessage="1" prompt="A jobbra található cellában automatikusan frissül az ügyfél telefonszáma." sqref="D5" xr:uid="{00000000-0002-0000-0000-00000F000000}"/>
    <dataValidation allowBlank="1" showInputMessage="1" showErrorMessage="1" prompt="Ebben a cellában automatikusan frissül az ügyfél telefonszáma." sqref="E5" xr:uid="{00000000-0002-0000-0000-000010000000}"/>
    <dataValidation allowBlank="1" showInputMessage="1" showErrorMessage="1" prompt="A jobbra található cellában automatikusan frissül az ügyfél faxszáma." sqref="D6" xr:uid="{00000000-0002-0000-0000-000011000000}"/>
    <dataValidation allowBlank="1" showInputMessage="1" showErrorMessage="1" prompt="Ebben a cellában automatikusan frissül az ügyfél faxszáma." sqref="E6" xr:uid="{00000000-0002-0000-0000-000012000000}"/>
    <dataValidation allowBlank="1" showInputMessage="1" showErrorMessage="1" prompt="A jobbra található cellában automatikusan frissül az ügyfél e-mail-címe." sqref="D7" xr:uid="{00000000-0002-0000-0000-000013000000}"/>
    <dataValidation allowBlank="1" showInputMessage="1" showErrorMessage="1" prompt="Ebben a cellában automatikusan frissül az ügyfél e-mail-címe." sqref="E7" xr:uid="{00000000-0002-0000-0000-000014000000}"/>
    <dataValidation allowBlank="1" showInputMessage="1" showErrorMessage="1" prompt="A jobbra található cellában automatikusan frissül az ügyfél kapcsolattartójának neve." sqref="D8" xr:uid="{00000000-0002-0000-0000-000015000000}"/>
    <dataValidation allowBlank="1" showInputMessage="1" showErrorMessage="1" prompt="Ebben cellában automatikusan frissül az ügyfél kapcsolattartójának neve." sqref="E8" xr:uid="{00000000-0002-0000-0000-000016000000}"/>
    <dataValidation allowBlank="1" showInputMessage="1" showErrorMessage="1" prompt="A jobbra lévő cellában a számla sorszámát adhatja meg." sqref="G1" xr:uid="{00000000-0002-0000-0000-000017000000}"/>
    <dataValidation allowBlank="1" showInputMessage="1" showErrorMessage="1" prompt="Ebbe a cellába írhatja be a számlaszámot." sqref="H1" xr:uid="{00000000-0002-0000-0000-000018000000}"/>
    <dataValidation allowBlank="1" showInputMessage="1" showErrorMessage="1" prompt="A jobbra lévő cellában a számla dátumát adhatja meg." sqref="G2" xr:uid="{00000000-0002-0000-0000-000019000000}"/>
    <dataValidation allowBlank="1" showInputMessage="1" showErrorMessage="1" prompt="Ebben a cellában a számla dátumát adhatja meg." sqref="H2" xr:uid="{00000000-0002-0000-0000-00001A000000}"/>
    <dataValidation allowBlank="1" showInputMessage="1" showErrorMessage="1" prompt="A jobbra lévő cellában a határidőt adhatja meg." sqref="G3" xr:uid="{00000000-0002-0000-0000-00001B000000}"/>
    <dataValidation allowBlank="1" showInputMessage="1" showErrorMessage="1" prompt="Ebben a cellában a határidőt adhatja meg." sqref="H3" xr:uid="{00000000-0002-0000-0000-00001C000000}"/>
    <dataValidation allowBlank="1" showInputMessage="1" showErrorMessage="1" prompt="Az alábbi a cellában adhatja meg a számla leírását." sqref="G5:H5" xr:uid="{00000000-0002-0000-0000-00001D000000}"/>
    <dataValidation allowBlank="1" showInputMessage="1" showErrorMessage="1" prompt="Ebben a cellában adhatja meg a számla leírását." sqref="G6:H8" xr:uid="{00000000-0002-0000-0000-00001E000000}"/>
    <dataValidation allowBlank="1" showInputMessage="1" showErrorMessage="1" prompt="Ebben az oszlopban adhatja meg a dátumot." sqref="B9" xr:uid="{00000000-0002-0000-0000-00001F000000}"/>
    <dataValidation allowBlank="1" showInputMessage="1" showErrorMessage="1" prompt="Ebben az oszlopban adhatja meg a megnevezést." sqref="C9" xr:uid="{00000000-0002-0000-0000-000020000000}"/>
    <dataValidation allowBlank="1" showInputMessage="1" showErrorMessage="1" prompt="Ebben az oszlopban adhatja meg az óradíjat." sqref="D9" xr:uid="{00000000-0002-0000-0000-000021000000}"/>
    <dataValidation allowBlank="1" showInputMessage="1" showErrorMessage="1" prompt="Ebben az oszlopban adhatja meg az órák számát." sqref="E9" xr:uid="{00000000-0002-0000-0000-000022000000}"/>
    <dataValidation allowBlank="1" showInputMessage="1" showErrorMessage="1" prompt="Ebben az oszlopban fix összeget adhat meg." sqref="F9" xr:uid="{00000000-0002-0000-0000-000023000000}"/>
    <dataValidation allowBlank="1" showInputMessage="1" showErrorMessage="1" prompt="Ebben az oszlopban a kedvezményt adhatja meg." sqref="G9" xr:uid="{00000000-0002-0000-0000-000024000000}"/>
    <dataValidation allowBlank="1" showInputMessage="1" showErrorMessage="1" prompt="Ebben az oszlopban a program automatikusan kiszámítja az összesítést." sqref="H9" xr:uid="{00000000-0002-0000-0000-000025000000}"/>
    <dataValidation allowBlank="1" showInputMessage="1" showErrorMessage="1" prompt="A jobbra lévő cellában a program automatikusan kiszámítja a számla részösszegét" sqref="G16" xr:uid="{00000000-0002-0000-0000-000026000000}"/>
    <dataValidation allowBlank="1" showInputMessage="1" showErrorMessage="1" prompt="Ebben a cellában a program automatikusan kiszámítja a számla részösszegét." sqref="H16" xr:uid="{00000000-0002-0000-0000-000027000000}"/>
    <dataValidation allowBlank="1" showInputMessage="1" showErrorMessage="1" prompt="A jobbra lévő cellában adhatja meg az előleg összegét." sqref="G17" xr:uid="{00000000-0002-0000-0000-000028000000}"/>
    <dataValidation allowBlank="1" showInputMessage="1" showErrorMessage="1" prompt="Ebben cellában adhatja meg az előleg összegét." sqref="H17" xr:uid="{00000000-0002-0000-0000-000029000000}"/>
    <dataValidation allowBlank="1" showInputMessage="1" showErrorMessage="1" prompt="A jobbra lévő cellában a program automatikusan kiszámítja a fizetendő összeget." sqref="G18" xr:uid="{00000000-0002-0000-0000-00002A000000}"/>
    <dataValidation allowBlank="1" showInputMessage="1" showErrorMessage="1" prompt="Ebben a cellában a program automatikusan kiszámítja a fizetendő összeget." sqref="H18" xr:uid="{00000000-0002-0000-0000-00002B000000}"/>
    <dataValidation allowBlank="1" showInputMessage="1" showErrorMessage="1" prompt="Írja be a cella első &lt;#&gt; kódjának helyére, hogy hány napon belül kell kiegyenlíteni a számlát, és adja meg a késedelmi kamatot a második &lt;#&gt; helyén." sqref="B18:F18" xr:uid="{00000000-0002-0000-0000-00002C000000}"/>
    <dataValidation allowBlank="1" showInputMessage="1" showErrorMessage="1" prompt="Ebbe a cellába a program automatikusan beírja a vállalat nevét." sqref="B17:F17" xr:uid="{00000000-0002-0000-0000-00002D000000}"/>
    <dataValidation allowBlank="1" showInputMessage="1" showErrorMessage="1" prompt="A jobbra lévő cellában a számlát kiállító vállalat telefonszámát adhatja meg." sqref="C3" xr:uid="{00000000-0002-0000-0000-00002E000000}"/>
    <dataValidation allowBlank="1" showInputMessage="1" showErrorMessage="1" prompt="A jobbra lévő cellában a számlát kiállító vállalat faxszámát adhatja meg." sqref="C4" xr:uid="{00000000-0002-0000-0000-00002F000000}"/>
    <dataValidation allowBlank="1" showInputMessage="1" showErrorMessage="1" prompt="Az Ügyfelek munkalapra mutató navigációs hivatkozás. Ez a cella nyomtatásban nem jelenik meg." sqref="J1" xr:uid="{00000000-0002-0000-0000-000030000000}"/>
  </dataValidations>
  <hyperlinks>
    <hyperlink ref="E3" r:id="rId1" xr:uid="{00000000-0004-0000-0000-000000000000}"/>
    <hyperlink ref="E4" r:id="rId2" xr:uid="{00000000-0004-0000-0000-000001000000}"/>
    <hyperlink ref="J1" location="Ügyfelek!A1" tooltip="Ezt választva megnyithatja az Ügyfelek munkalapot." display="Ügyfelek" xr:uid="{00000000-0004-0000-0000-000004000000}"/>
    <hyperlink ref="E3:F3" r:id="rId3" tooltip="Ezt választva e-mailt küldhet." display="ugyfelszolgalat@tailspintoys.com" xr:uid="{00000000-0004-0000-0000-000003000000}"/>
    <hyperlink ref="E4:F4" r:id="rId4" tooltip="Ezt választva a webhelyre ugorhat." display="https://www.microsoft.com/hu-hu/" xr:uid="{00000000-0004-0000-0000-000002000000}"/>
  </hyperlinks>
  <printOptions horizontalCentered="1"/>
  <pageMargins left="0.25" right="0.25" top="0.75" bottom="0.75" header="0.3" footer="0.3"/>
  <pageSetup paperSize="9" fitToHeight="0" orientation="portrait" r:id="rId5"/>
  <headerFooter differentFirst="1">
    <oddFooter>Page &amp;P of &amp;N</oddFooter>
  </headerFooter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3"/>
    <pageSetUpPr autoPageBreaks="0" fitToPage="1"/>
  </sheetPr>
  <dimension ref="B1:M4"/>
  <sheetViews>
    <sheetView showGridLines="0" zoomScaleNormal="100" workbookViewId="0"/>
  </sheetViews>
  <sheetFormatPr defaultColWidth="9" defaultRowHeight="30" customHeight="1" x14ac:dyDescent="0.3"/>
  <cols>
    <col min="1" max="1" width="2.625" customWidth="1"/>
    <col min="2" max="2" width="22.625" customWidth="1"/>
    <col min="3" max="3" width="20.875" bestFit="1" customWidth="1"/>
    <col min="4" max="4" width="19.5" customWidth="1"/>
    <col min="5" max="5" width="22.25" customWidth="1"/>
    <col min="6" max="6" width="22.375" customWidth="1"/>
    <col min="7" max="7" width="17.25" customWidth="1"/>
    <col min="8" max="9" width="16.625" customWidth="1"/>
    <col min="10" max="10" width="28.5" customWidth="1"/>
    <col min="11" max="11" width="16.625" customWidth="1"/>
    <col min="12" max="12" width="2.625" customWidth="1"/>
    <col min="13" max="13" width="22.625" customWidth="1"/>
  </cols>
  <sheetData>
    <row r="1" spans="2:13" ht="50.1" customHeight="1" x14ac:dyDescent="0.3">
      <c r="B1" s="5" t="s">
        <v>34</v>
      </c>
      <c r="C1" s="5"/>
      <c r="D1" s="5"/>
      <c r="E1" s="5"/>
      <c r="F1" s="5"/>
      <c r="G1" s="5"/>
      <c r="H1" s="5"/>
      <c r="I1" s="5"/>
      <c r="J1" s="5"/>
      <c r="K1" s="5"/>
      <c r="M1" s="41" t="s">
        <v>61</v>
      </c>
    </row>
    <row r="2" spans="2:13" ht="30" customHeight="1" x14ac:dyDescent="0.3">
      <c r="B2" s="6" t="s">
        <v>35</v>
      </c>
      <c r="C2" s="6" t="s">
        <v>37</v>
      </c>
      <c r="D2" s="6" t="s">
        <v>40</v>
      </c>
      <c r="E2" s="3" t="s">
        <v>43</v>
      </c>
      <c r="F2" s="6" t="s">
        <v>45</v>
      </c>
      <c r="G2" s="6" t="s">
        <v>48</v>
      </c>
      <c r="H2" s="6" t="s">
        <v>51</v>
      </c>
      <c r="I2" s="6" t="s">
        <v>52</v>
      </c>
      <c r="J2" s="29" t="s">
        <v>55</v>
      </c>
      <c r="K2" s="6" t="s">
        <v>58</v>
      </c>
    </row>
    <row r="3" spans="2:13" ht="30" customHeight="1" x14ac:dyDescent="0.3">
      <c r="B3" s="8" t="s">
        <v>10</v>
      </c>
      <c r="C3" s="37" t="s">
        <v>38</v>
      </c>
      <c r="D3" s="37" t="s">
        <v>41</v>
      </c>
      <c r="E3" s="38" t="s">
        <v>44</v>
      </c>
      <c r="F3" s="37" t="s">
        <v>46</v>
      </c>
      <c r="G3" s="37" t="s">
        <v>49</v>
      </c>
      <c r="H3" s="7">
        <v>12345</v>
      </c>
      <c r="I3" s="39" t="s">
        <v>53</v>
      </c>
      <c r="J3" s="40" t="s">
        <v>56</v>
      </c>
      <c r="K3" s="39" t="s">
        <v>59</v>
      </c>
    </row>
    <row r="4" spans="2:13" ht="30" customHeight="1" x14ac:dyDescent="0.3">
      <c r="B4" s="8" t="s">
        <v>36</v>
      </c>
      <c r="C4" s="37" t="s">
        <v>39</v>
      </c>
      <c r="D4" s="37" t="s">
        <v>42</v>
      </c>
      <c r="E4" s="38"/>
      <c r="F4" s="37" t="s">
        <v>47</v>
      </c>
      <c r="G4" s="37" t="s">
        <v>50</v>
      </c>
      <c r="H4" s="7">
        <v>9876</v>
      </c>
      <c r="I4" s="39" t="s">
        <v>54</v>
      </c>
      <c r="J4" s="40" t="s">
        <v>57</v>
      </c>
      <c r="K4" s="39" t="s">
        <v>60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Az Ügyfelek munkalapon adhatja meg az ügyfelek adatait. A megadott ügyféladatokat a program a Számla munkalapon használja fel. Az M1 cellát választva megnyithatja a Szolgáltatásszámla munkalapot." sqref="A1" xr:uid="{00000000-0002-0000-0100-000000000000}"/>
    <dataValidation allowBlank="1" showInputMessage="1" showErrorMessage="1" prompt="Ebben a cellában szerepel a munkalap címe." sqref="B1" xr:uid="{00000000-0002-0000-0100-000001000000}"/>
    <dataValidation allowBlank="1" showInputMessage="1" showErrorMessage="1" prompt="Ebben az oszlopban adhatja meg a vállalatnevet. A címsor szűrőivel rákereshet az adott bejegyzésekre." sqref="B2" xr:uid="{00000000-0002-0000-0100-000002000000}"/>
    <dataValidation allowBlank="1" showInputMessage="1" showErrorMessage="1" prompt="Ebben az oszlopban adhatja meg a kapcsolattartó nevét." sqref="C2" xr:uid="{00000000-0002-0000-0100-000003000000}"/>
    <dataValidation allowBlank="1" showInputMessage="1" showErrorMessage="1" prompt="Ebben az oszlopban adhatja meg a címet." sqref="D2" xr:uid="{00000000-0002-0000-0100-000004000000}"/>
    <dataValidation allowBlank="1" showInputMessage="1" showErrorMessage="1" prompt="Ebben az oszlopban adhatja meg a cím 2. sorát." sqref="E2" xr:uid="{00000000-0002-0000-0100-000005000000}"/>
    <dataValidation allowBlank="1" showInputMessage="1" showErrorMessage="1" prompt="Ebben az oszlopban adhatja meg a települést." sqref="F2" xr:uid="{00000000-0002-0000-0100-000006000000}"/>
    <dataValidation allowBlank="1" showInputMessage="1" showErrorMessage="1" prompt="Ebben az oszlopban adhatja meg a megyét." sqref="G2" xr:uid="{00000000-0002-0000-0100-000007000000}"/>
    <dataValidation allowBlank="1" showInputMessage="1" showErrorMessage="1" prompt="Ebben az oszlopban adhatja meg az irányítószámot." sqref="H2" xr:uid="{00000000-0002-0000-0100-000008000000}"/>
    <dataValidation allowBlank="1" showInputMessage="1" showErrorMessage="1" prompt="Ebben az oszlopban adhatja meg a telefonszámot." sqref="I2" xr:uid="{00000000-0002-0000-0100-000009000000}"/>
    <dataValidation allowBlank="1" showInputMessage="1" showErrorMessage="1" prompt="Ebben az oszlopban adhatja meg az e-mail-címet." sqref="J2" xr:uid="{00000000-0002-0000-0100-00000A000000}"/>
    <dataValidation allowBlank="1" showInputMessage="1" showErrorMessage="1" prompt="Ebben az oszlopban adhatja meg a faxszámot." sqref="K2" xr:uid="{00000000-0002-0000-0100-00000B000000}"/>
    <dataValidation allowBlank="1" showInputMessage="1" showErrorMessage="1" prompt="A Szolgáltatásszámla munkalapra mutató navigációs hivatkozás. Ez a cella nyomtatásban nem jelenik meg." sqref="M1" xr:uid="{00000000-0002-0000-0100-00000C000000}"/>
  </dataValidations>
  <hyperlinks>
    <hyperlink ref="J3" r:id="rId1" xr:uid="{00000000-0004-0000-0100-000000000000}"/>
    <hyperlink ref="J4" r:id="rId2" xr:uid="{00000000-0004-0000-0100-000001000000}"/>
    <hyperlink ref="M1" location="Szolgáltatásszámla!A1" tooltip="Ezt választva megnyithatja a Szolgáltatásszámla munkalapot." display="Szolgáltatásszámla" xr:uid="{00000000-0004-0000-0100-000002000000}"/>
  </hyperlinks>
  <printOptions horizontalCentered="1"/>
  <pageMargins left="0.25" right="0.25" top="0.75" bottom="0.75" header="0.3" footer="0.3"/>
  <pageSetup paperSize="9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16</vt:i4>
      </vt:variant>
    </vt:vector>
  </HeadingPairs>
  <TitlesOfParts>
    <vt:vector size="18" baseType="lpstr">
      <vt:lpstr>Szolgáltatásszámla</vt:lpstr>
      <vt:lpstr>Ügyfelek</vt:lpstr>
      <vt:lpstr>Cím2</vt:lpstr>
      <vt:lpstr>Előleg</vt:lpstr>
      <vt:lpstr>Szolgáltatásszámla!Nyomtatási_cím</vt:lpstr>
      <vt:lpstr>Ügyfelek!Nyomtatási_cím</vt:lpstr>
      <vt:lpstr>Szolgáltatásszámla!Nyomtatási_terület</vt:lpstr>
      <vt:lpstr>Ügyfelek!Nyomtatási_terület</vt:lpstr>
      <vt:lpstr>Oszlopcím1</vt:lpstr>
      <vt:lpstr>OszlopCímRégió1..G6.1</vt:lpstr>
      <vt:lpstr>OszlopCímRégió1..H3</vt:lpstr>
      <vt:lpstr>OszlopCímRégió2..C8</vt:lpstr>
      <vt:lpstr>OszlopCímRégió3..E8</vt:lpstr>
      <vt:lpstr>OszlopCímRégió4..H18</vt:lpstr>
      <vt:lpstr>SzámlaRészösszege</vt:lpstr>
      <vt:lpstr>SzámlázásiNév</vt:lpstr>
      <vt:lpstr>ÜgyfélKeresése</vt:lpstr>
      <vt:lpstr>VállalatNeve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2017-04-21T05:22:01Z</dcterms:created>
  <dcterms:modified xsi:type="dcterms:W3CDTF">2018-04-23T07:47:54Z</dcterms:modified>
</cp:coreProperties>
</file>