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hu-HU\"/>
    </mc:Choice>
  </mc:AlternateContent>
  <xr:revisionPtr revIDLastSave="0" documentId="13_ncr:1_{1EEED7F2-52C6-4DFF-B733-18F4C702F641}" xr6:coauthVersionLast="43" xr6:coauthVersionMax="43" xr10:uidLastSave="{00000000-0000-0000-0000-000000000000}"/>
  <bookViews>
    <workbookView xWindow="-120" yWindow="-120" windowWidth="28830" windowHeight="14415" xr2:uid="{00000000-000D-0000-FFFF-FFFF00000000}"/>
  </bookViews>
  <sheets>
    <sheet name="Tagdíjkövető" sheetId="1" r:id="rId1"/>
    <sheet name="Tagdíj fizetési adatok" sheetId="2" r:id="rId2"/>
  </sheets>
  <definedNames>
    <definedName name="HaviTagdíjak">Tagdíjkövető!$C$3</definedName>
    <definedName name="_xlnm.Print_Titles" localSheetId="1">'Tagdíj fizetési adatok'!$3:$3</definedName>
    <definedName name="_xlnm.Print_Titles" localSheetId="0">Tagdíjkövető!$4:$4</definedName>
    <definedName name="ÖsszesHónap">DATEDIF(ÖsszesHónap,TODAY(),"m")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G6" i="1"/>
  <c r="G9" i="1"/>
  <c r="G11" i="1"/>
  <c r="F10" i="1"/>
  <c r="H5" i="1" l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<sst xmlns="http://schemas.openxmlformats.org/spreadsheetml/2006/main" count="54" uniqueCount="33">
  <si>
    <t>Tagdíjkövető</t>
  </si>
  <si>
    <t>Halmozott oszlop diagram, amely összehasonlítja a fizetett összeget az összes fizetendő összeggel az egyes tagok esetén ebben a cellában.</t>
  </si>
  <si>
    <t>Összesen fizetendő az egyes hónapokban:</t>
  </si>
  <si>
    <t>Név</t>
  </si>
  <si>
    <t>1. név</t>
  </si>
  <si>
    <t>2. név</t>
  </si>
  <si>
    <t>3. név</t>
  </si>
  <si>
    <t>4. név</t>
  </si>
  <si>
    <t>5. név</t>
  </si>
  <si>
    <t>6. név</t>
  </si>
  <si>
    <t>7. név</t>
  </si>
  <si>
    <t>8. név</t>
  </si>
  <si>
    <t xml:space="preserve"> </t>
  </si>
  <si>
    <t>E-mail-cím</t>
  </si>
  <si>
    <t>example1@domain.com</t>
  </si>
  <si>
    <t>example2@domain.com</t>
  </si>
  <si>
    <t>example3@domain.com</t>
  </si>
  <si>
    <t>example4@domain.com</t>
  </si>
  <si>
    <t>example5@domain.com</t>
  </si>
  <si>
    <t>example6@domain.com</t>
  </si>
  <si>
    <t>example7@domain.com</t>
  </si>
  <si>
    <t>example8@domain.com</t>
  </si>
  <si>
    <t>Telefonszám</t>
  </si>
  <si>
    <t>xxx-xxx-xxx</t>
  </si>
  <si>
    <t>Csatlakozás dátuma</t>
  </si>
  <si>
    <t>Tagsági hónapok</t>
  </si>
  <si>
    <t>A fizetési adatokhoz</t>
  </si>
  <si>
    <t>Kifizetett összeg</t>
  </si>
  <si>
    <t>Összesen fizetendő</t>
  </si>
  <si>
    <t>Tagdíj fizetési adatok</t>
  </si>
  <si>
    <t>A tagdíjkövetőhöz</t>
  </si>
  <si>
    <t>Dátum</t>
  </si>
  <si>
    <t>Fizetett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</si>
</sst>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\ &quot;Ft&quot;"/>
    <numFmt numFmtId="169" formatCode="#,##0.00\ &quot;Ft&quot;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169" fontId="0" fillId="3" borderId="0" xfId="0" applyNumberFormat="1" applyFont="1" applyFill="1" applyBorder="1" applyAlignment="1">
      <alignment horizontal="right" vertical="center" indent="2"/>
    </xf>
    <xf numFmtId="0" fontId="0" fillId="2" borderId="0" xfId="0" applyNumberFormat="1" applyFill="1" applyAlignment="1">
      <alignment horizontal="right" vertical="center" indent="2"/>
    </xf>
    <xf numFmtId="0" fontId="5" fillId="2" borderId="0" xfId="1" applyFill="1" applyAlignment="1">
      <alignment horizontal="left" vertical="center"/>
    </xf>
    <xf numFmtId="0" fontId="3" fillId="2" borderId="0" xfId="2" applyFill="1" applyAlignment="1">
      <alignment horizontal="center" vertical="center"/>
    </xf>
    <xf numFmtId="168" fontId="6" fillId="2" borderId="0" xfId="0" applyNumberFormat="1" applyFont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</cellXfs>
  <cellStyles count="49">
    <cellStyle name="20% - 1. jelölőszín" xfId="26" builtinId="30" customBuiltin="1"/>
    <cellStyle name="20% - 2. jelölőszín" xfId="30" builtinId="34" customBuiltin="1"/>
    <cellStyle name="20% - 3. jelölőszín" xfId="34" builtinId="38" customBuiltin="1"/>
    <cellStyle name="20% - 4. jelölőszín" xfId="38" builtinId="42" customBuiltin="1"/>
    <cellStyle name="20% - 5. jelölőszín" xfId="42" builtinId="46" customBuiltin="1"/>
    <cellStyle name="20% - 6. jelölőszín" xfId="46" builtinId="50" customBuiltin="1"/>
    <cellStyle name="40% - 1. jelölőszín" xfId="27" builtinId="31" customBuiltin="1"/>
    <cellStyle name="40% - 2. jelölőszín" xfId="31" builtinId="35" customBuiltin="1"/>
    <cellStyle name="40% - 3. jelölőszín" xfId="35" builtinId="39" customBuiltin="1"/>
    <cellStyle name="40% - 4. jelölőszín" xfId="39" builtinId="43" customBuiltin="1"/>
    <cellStyle name="40% - 5. jelölőszín" xfId="43" builtinId="47" customBuiltin="1"/>
    <cellStyle name="40% - 6. jelölőszín" xfId="47" builtinId="51" customBuiltin="1"/>
    <cellStyle name="60% - 1. jelölőszín" xfId="28" builtinId="32" customBuiltin="1"/>
    <cellStyle name="60% - 2. jelölőszín" xfId="32" builtinId="36" customBuiltin="1"/>
    <cellStyle name="60% - 3. jelölőszín" xfId="36" builtinId="40" customBuiltin="1"/>
    <cellStyle name="60% - 4. jelölőszín" xfId="40" builtinId="44" customBuiltin="1"/>
    <cellStyle name="60% - 5. jelölőszín" xfId="44" builtinId="48" customBuiltin="1"/>
    <cellStyle name="60% - 6. jelölőszín" xfId="48" builtinId="52" customBuiltin="1"/>
    <cellStyle name="Bevitel" xfId="17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12" builtinId="18" customBuiltin="1"/>
    <cellStyle name="Címsor 4" xfId="13" builtinId="19" customBuiltin="1"/>
    <cellStyle name="Ellenőrzőcella" xfId="21" builtinId="23" customBuiltin="1"/>
    <cellStyle name="Ezres" xfId="6" builtinId="3" customBuiltin="1"/>
    <cellStyle name="Ezres [0]" xfId="7" builtinId="6" customBuiltin="1"/>
    <cellStyle name="Figyelmeztetés" xfId="22" builtinId="11" customBuiltin="1"/>
    <cellStyle name="Hivatkozás" xfId="4" builtinId="8" customBuiltin="1"/>
    <cellStyle name="Hivatkozott cella" xfId="20" builtinId="24" customBuiltin="1"/>
    <cellStyle name="Jegyzet" xfId="11" builtinId="10" customBuiltin="1"/>
    <cellStyle name="Jelölőszín 1" xfId="25" builtinId="29" customBuiltin="1"/>
    <cellStyle name="Jelölőszín 2" xfId="29" builtinId="33" customBuiltin="1"/>
    <cellStyle name="Jelölőszín 3" xfId="33" builtinId="37" customBuiltin="1"/>
    <cellStyle name="Jelölőszín 4" xfId="37" builtinId="41" customBuiltin="1"/>
    <cellStyle name="Jelölőszín 5" xfId="41" builtinId="45" customBuiltin="1"/>
    <cellStyle name="Jelölőszín 6" xfId="45" builtinId="49" customBuiltin="1"/>
    <cellStyle name="Jó" xfId="14" builtinId="26" customBuiltin="1"/>
    <cellStyle name="Kimenet" xfId="18" builtinId="21" customBuiltin="1"/>
    <cellStyle name="Látott hivatkozás" xfId="5" builtinId="9" customBuiltin="1"/>
    <cellStyle name="Magyarázó szöveg" xfId="23" builtinId="53" customBuiltin="1"/>
    <cellStyle name="Normál" xfId="0" builtinId="0" customBuiltin="1"/>
    <cellStyle name="Összesen" xfId="24" builtinId="25" customBuiltin="1"/>
    <cellStyle name="Pénznem" xfId="8" builtinId="4" customBuiltin="1"/>
    <cellStyle name="Pénznem [0]" xfId="9" builtinId="7" customBuiltin="1"/>
    <cellStyle name="Rossz" xfId="15" builtinId="27" customBuiltin="1"/>
    <cellStyle name="Semleges" xfId="16" builtinId="28" customBuiltin="1"/>
    <cellStyle name="Számítás" xfId="19" builtinId="22" customBuiltin="1"/>
    <cellStyle name="Százalék" xfId="10" builtinId="5" customBuiltin="1"/>
  </cellStyles>
  <dxfs count="28">
    <dxf>
      <font>
        <color theme="4"/>
      </font>
    </dxf>
    <dxf>
      <numFmt numFmtId="0" formatCode="General"/>
      <alignment horizontal="left" vertical="center" textRotation="0" wrapText="0" indent="1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2" justifyLastLine="0" shrinkToFit="0" readingOrder="0"/>
    </dxf>
    <dxf>
      <numFmt numFmtId="0" formatCode="General"/>
      <alignment horizontal="right" vertical="center" textRotation="0" wrapText="0" indent="2" justifyLastLine="0" shrinkToFit="0" readingOrder="0"/>
    </dxf>
    <dxf>
      <numFmt numFmtId="0" formatCode="General"/>
      <alignment horizontal="right" vertical="center" textRotation="0" wrapText="0" indent="2" justifyLastLine="0" shrinkToFit="0" readingOrder="0"/>
    </dxf>
    <dxf>
      <numFmt numFmtId="169" formatCode="#,##0.00\ &quot;Ft&quot;"/>
      <alignment horizontal="right" vertical="center" textRotation="0" wrapText="0" indent="2" justifyLastLine="0" shrinkToFit="0" readingOrder="0"/>
    </dxf>
    <dxf>
      <font>
        <color theme="4"/>
      </font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69" formatCode="#,##0.00\ &quot;Ft&quot;"/>
      <alignment horizontal="right" vertical="center" textRotation="0" wrapText="0" indent="2" justifyLastLine="0" shrinkToFit="0" readingOrder="0"/>
    </dxf>
    <dxf>
      <numFmt numFmtId="169" formatCode="#,##0.00\ &quot;Ft&quot;"/>
      <alignment horizontal="right" vertical="center" textRotation="0" wrapText="0" indent="2" justifyLastLine="0" shrinkToFit="0" readingOrder="0"/>
    </dxf>
    <dxf>
      <numFmt numFmtId="0" formatCode="General"/>
      <alignment horizontal="right" vertical="center" textRotation="0" wrapText="0" indent="2" justifyLastLine="0" shrinkToFit="0" readingOrder="0"/>
    </dxf>
    <dxf>
      <numFmt numFmtId="19" formatCode="yyyy/mm/dd"/>
      <alignment horizontal="right" vertical="center" textRotation="0" wrapText="0" indent="2" justifyLastLine="0" shrinkToFit="0" readingOrder="0"/>
    </dxf>
    <dxf>
      <numFmt numFmtId="0" formatCode="General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numFmt numFmtId="169" formatCode="#,##0.00\ &quot;Ft&quot;"/>
      <alignment horizontal="right" vertical="center" textRotation="0" wrapText="0" indent="2" justifyLastLine="0" shrinkToFit="0" readingOrder="0"/>
    </dxf>
    <dxf>
      <numFmt numFmtId="169" formatCode="#,##0.00\ &quot;Ft&quot;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yyyy/mm/dd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Tagdíjkövető" pivot="0" count="3" xr9:uid="{00000000-0011-0000-FFFF-FFFF00000000}">
      <tableStyleElement type="wholeTable" dxfId="27"/>
      <tableStyleElement type="headerRow" dxfId="26"/>
      <tableStyleElement type="totalRow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Tagdíjkövető!$G$4</c:f>
              <c:strCache>
                <c:ptCount val="1"/>
                <c:pt idx="0">
                  <c:v>Kifizetett összeg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Tagdíjkövető!$B$5:$B$12</c:f>
              <c:strCache>
                <c:ptCount val="8"/>
                <c:pt idx="0">
                  <c:v>1. név</c:v>
                </c:pt>
                <c:pt idx="1">
                  <c:v>2. név</c:v>
                </c:pt>
                <c:pt idx="2">
                  <c:v>3. név</c:v>
                </c:pt>
                <c:pt idx="3">
                  <c:v>4. név</c:v>
                </c:pt>
                <c:pt idx="4">
                  <c:v>5. név</c:v>
                </c:pt>
                <c:pt idx="5">
                  <c:v>6. név</c:v>
                </c:pt>
                <c:pt idx="6">
                  <c:v>7. név</c:v>
                </c:pt>
                <c:pt idx="7">
                  <c:v>8. név</c:v>
                </c:pt>
              </c:strCache>
            </c:strRef>
          </c:cat>
          <c:val>
            <c:numRef>
              <c:f>Tagdíjkövető!$G$5:$G$12</c:f>
              <c:numCache>
                <c:formatCode>#\ ##0.00\ "Ft"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Tagdíjkövető!$H$4</c:f>
              <c:strCache>
                <c:ptCount val="1"/>
                <c:pt idx="0">
                  <c:v>Összesen fizetendő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Tagdíjkövető!$B$5:$B$12</c:f>
              <c:strCache>
                <c:ptCount val="8"/>
                <c:pt idx="0">
                  <c:v>1. név</c:v>
                </c:pt>
                <c:pt idx="1">
                  <c:v>2. név</c:v>
                </c:pt>
                <c:pt idx="2">
                  <c:v>3. név</c:v>
                </c:pt>
                <c:pt idx="3">
                  <c:v>4. név</c:v>
                </c:pt>
                <c:pt idx="4">
                  <c:v>5. név</c:v>
                </c:pt>
                <c:pt idx="5">
                  <c:v>6. név</c:v>
                </c:pt>
                <c:pt idx="6">
                  <c:v>7. név</c:v>
                </c:pt>
                <c:pt idx="7">
                  <c:v>8. név</c:v>
                </c:pt>
              </c:strCache>
            </c:strRef>
          </c:cat>
          <c:val>
            <c:numRef>
              <c:f>Tagdíjkövető!$H$5:$H$12</c:f>
              <c:numCache>
                <c:formatCode>#\ ##0.00\ "Ft"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,##0.00\ &quot;Ft&quot;" sourceLinked="0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469412172808374"/>
          <c:y val="2.9126213592233011E-2"/>
          <c:w val="0.19769456977566888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gd&#237;j fizet&#233;si adatok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Tagd&#237;jk&#246;vet&#337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104773</xdr:colOff>
      <xdr:row>1</xdr:row>
      <xdr:rowOff>209550</xdr:rowOff>
    </xdr:from>
    <xdr:to>
      <xdr:col>8</xdr:col>
      <xdr:colOff>9525</xdr:colOff>
      <xdr:row>1</xdr:row>
      <xdr:rowOff>4124325</xdr:rowOff>
    </xdr:to>
    <xdr:graphicFrame macro="">
      <xdr:nvGraphicFramePr>
        <xdr:cNvPr id="3" name="Kifizetett összeg és késedelmes összeg" descr="Halmozott oszlop diagram, amely összehasonlítja a fizetett összeget az összes fizetendő összeggel az egyes tagok eseté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1933575</xdr:colOff>
      <xdr:row>2</xdr:row>
      <xdr:rowOff>85725</xdr:rowOff>
    </xdr:from>
    <xdr:to>
      <xdr:col>7</xdr:col>
      <xdr:colOff>2162175</xdr:colOff>
      <xdr:row>2</xdr:row>
      <xdr:rowOff>314325</xdr:rowOff>
    </xdr:to>
    <xdr:pic>
      <xdr:nvPicPr>
        <xdr:cNvPr id="4" name="Jobbra mutató nyíl" descr="Jobbra mutató nyíl">
          <a:hlinkClick xmlns:r="http://schemas.openxmlformats.org/officeDocument/2006/relationships" r:id="rId2" tooltip="Ide kattintva megtekintheti a fizetési adatokat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1700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Balra mutató nyíl" descr="Balra mutató nyíl">
          <a:hlinkClick xmlns:r="http://schemas.openxmlformats.org/officeDocument/2006/relationships" r:id="rId1" tooltip="Ide kattintva megjelenítheti a tagdíjkövető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gdíjkövető" displayName="Tagdíjkövető" ref="B4:H12" headerRowDxfId="24">
  <autoFilter ref="B4:H12" xr:uid="{00000000-0009-0000-0100-000001000000}"/>
  <tableColumns count="7">
    <tableColumn id="9" xr3:uid="{00000000-0010-0000-0000-000009000000}" name="Név" totalsRowLabel="Összeg" dataDxfId="11" totalsRowDxfId="1"/>
    <tableColumn id="4" xr3:uid="{00000000-0010-0000-0000-000004000000}" name="E-mail-cím" dataDxfId="9" totalsRowDxfId="2" dataCellStyle="Hivatkozás"/>
    <tableColumn id="7" xr3:uid="{00000000-0010-0000-0000-000007000000}" name="Telefonszám" dataDxfId="10" totalsRowDxfId="3"/>
    <tableColumn id="1" xr3:uid="{00000000-0010-0000-0000-000001000000}" name="Csatlakozás dátuma" dataDxfId="23" totalsRowDxfId="4"/>
    <tableColumn id="3" xr3:uid="{00000000-0010-0000-0000-000003000000}" name="Tagsági hónapok" dataDxfId="22" totalsRowDxfId="5">
      <calculatedColumnFormula>DATEDIF(Tagdíjkövető[[#This Row],[Csatlakozás dátuma]],TODAY(),"m")+1</calculatedColumnFormula>
    </tableColumn>
    <tableColumn id="8" xr3:uid="{00000000-0010-0000-0000-000008000000}" name="Kifizetett összeg" dataDxfId="21" totalsRowDxfId="6">
      <calculatedColumnFormula>SUMIF(TagdíjAdatok[Név],Tagdíjkövető[[#This Row],[Név]],TagdíjAdatok[Fizetett])</calculatedColumnFormula>
    </tableColumn>
    <tableColumn id="2" xr3:uid="{00000000-0010-0000-0000-000002000000}" name="Összesen fizetendő" totalsRowFunction="sum" dataDxfId="20" totalsRowDxfId="7">
      <calculatedColumnFormula>IFERROR(IF(Tagdíjkövető[[#This Row],[Csatlakozás dátuma]]&lt;&gt;"",(Tagdíjkövető[[#This Row],[Tagsági hónapok]]*HaviTagdíjak)-Tagdíjkövető[[#This Row],[Kifizetett összeg]],""),"")</calculatedColumnFormula>
    </tableColumn>
  </tableColumns>
  <tableStyleInfo name="Tagdíjkövető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nevet, az e-mail-címet, a telefonszámot és a csatlakozás dátumát. A teljes kifizetett összeg és az összesen fizetendő összeg kiszámítása automatikusan történik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gdíjAdatok" displayName="TagdíjAdatok" ref="B3:D16" headerRowDxfId="19" dataDxfId="18">
  <autoFilter ref="B3:D16" xr:uid="{00000000-0009-0000-0100-000002000000}"/>
  <tableColumns count="3">
    <tableColumn id="1" xr3:uid="{00000000-0010-0000-0100-000001000000}" name="Név" totalsRowLabel="Összeg" dataDxfId="17" totalsRowDxfId="16"/>
    <tableColumn id="3" xr3:uid="{00000000-0010-0000-0100-000003000000}" name="Dátum" dataDxfId="15" totalsRowDxfId="14"/>
    <tableColumn id="4" xr3:uid="{00000000-0010-0000-0100-000004000000}" name="Fizetett" totalsRowFunction="sum" dataDxfId="13" totalsRowDxfId="12"/>
  </tableColumns>
  <tableStyleInfo name="Tagdíjkövető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nevet, a dátumot és a kifizetett összeget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1@domain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2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39.5" customWidth="1"/>
    <col min="3" max="3" width="30.375" customWidth="1"/>
    <col min="4" max="4" width="25.875" customWidth="1"/>
    <col min="5" max="5" width="27.75" customWidth="1"/>
    <col min="6" max="6" width="12.125" hidden="1" customWidth="1"/>
    <col min="7" max="7" width="27.375" customWidth="1"/>
    <col min="8" max="8" width="30.875" customWidth="1"/>
    <col min="9" max="9" width="2.5" customWidth="1"/>
  </cols>
  <sheetData>
    <row r="1" spans="1:8" ht="48.75" customHeight="1" x14ac:dyDescent="0.2">
      <c r="A1" s="2"/>
      <c r="B1" s="20" t="s">
        <v>0</v>
      </c>
      <c r="C1" s="20"/>
      <c r="D1" s="20"/>
      <c r="E1" s="20"/>
      <c r="F1" s="20"/>
      <c r="G1" s="20"/>
      <c r="H1" s="20"/>
    </row>
    <row r="2" spans="1:8" ht="339" customHeight="1" x14ac:dyDescent="0.2">
      <c r="A2" s="2"/>
      <c r="B2" s="21" t="s">
        <v>1</v>
      </c>
      <c r="C2" s="21"/>
      <c r="D2" s="21"/>
      <c r="E2" s="21"/>
      <c r="F2" s="21"/>
      <c r="G2" s="21"/>
      <c r="H2" s="21"/>
    </row>
    <row r="3" spans="1:8" ht="30" customHeight="1" x14ac:dyDescent="0.2">
      <c r="A3" s="2"/>
      <c r="B3" s="6" t="s">
        <v>2</v>
      </c>
      <c r="C3" s="22">
        <v>15</v>
      </c>
      <c r="D3" s="22"/>
      <c r="E3" s="22"/>
      <c r="F3" s="3"/>
      <c r="G3" s="23" t="s">
        <v>26</v>
      </c>
      <c r="H3" s="23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4">
        <f ca="1">TODAY()-90</f>
        <v>43517</v>
      </c>
      <c r="F5" s="5">
        <f ca="1">DATEDIF(Tagdíjkövető[[#This Row],[Csatlakozás dátuma]],TODAY(),"m")+1</f>
        <v>4</v>
      </c>
      <c r="G5" s="18">
        <f>SUMIF(TagdíjAdatok[Név],Tagdíjkövető[[#This Row],[Név]],TagdíjAdatok[Fizetett])</f>
        <v>45</v>
      </c>
      <c r="H5" s="18">
        <f ca="1">IFERROR(IF(Tagdíjkövető[[#This Row],[Csatlakozás dátuma]]&lt;&gt;"",(Tagdíjkövető[[#This Row],[Tagsági hónapok]]*HaviTagdíjak)-Tagdíjkövető[[#This Row],[Kifizetett összeg]],""),"")</f>
        <v>15</v>
      </c>
    </row>
    <row r="6" spans="1:8" ht="30" customHeight="1" x14ac:dyDescent="0.2">
      <c r="A6" s="2"/>
      <c r="B6" s="7" t="s">
        <v>5</v>
      </c>
      <c r="C6" s="17" t="s">
        <v>15</v>
      </c>
      <c r="D6" s="15" t="s">
        <v>23</v>
      </c>
      <c r="E6" s="4">
        <f t="shared" ref="E6:E7" ca="1" si="0">TODAY()-90</f>
        <v>43517</v>
      </c>
      <c r="F6" s="5">
        <f ca="1">DATEDIF(Tagdíjkövető[[#This Row],[Csatlakozás dátuma]],TODAY(),"m")+1</f>
        <v>4</v>
      </c>
      <c r="G6" s="18">
        <f>SUMIF(TagdíjAdatok[Név],Tagdíjkövető[[#This Row],[Név]],TagdíjAdatok[Fizetett])</f>
        <v>30</v>
      </c>
      <c r="H6" s="18">
        <f ca="1">IFERROR(IF(Tagdíjkövető[[#This Row],[Csatlakozás dátuma]]&lt;&gt;"",(Tagdíjkövető[[#This Row],[Tagsági hónapok]]*HaviTagdíjak)-Tagdíjkövető[[#This Row],[Kifizetett összeg]],""),"")</f>
        <v>30</v>
      </c>
    </row>
    <row r="7" spans="1:8" ht="30" customHeight="1" x14ac:dyDescent="0.2">
      <c r="A7" s="2"/>
      <c r="B7" s="7" t="s">
        <v>6</v>
      </c>
      <c r="C7" s="17" t="s">
        <v>16</v>
      </c>
      <c r="D7" s="15" t="s">
        <v>23</v>
      </c>
      <c r="E7" s="4">
        <f t="shared" ca="1" si="0"/>
        <v>43517</v>
      </c>
      <c r="F7" s="5">
        <f ca="1">DATEDIF(Tagdíjkövető[[#This Row],[Csatlakozás dátuma]],TODAY(),"m")+1</f>
        <v>4</v>
      </c>
      <c r="G7" s="18">
        <f>SUMIF(TagdíjAdatok[Név],Tagdíjkövető[[#This Row],[Név]],TagdíjAdatok[Fizetett])</f>
        <v>15</v>
      </c>
      <c r="H7" s="18">
        <f ca="1">IFERROR(IF(Tagdíjkövető[[#This Row],[Csatlakozás dátuma]]&lt;&gt;"",(Tagdíjkövető[[#This Row],[Tagsági hónapok]]*HaviTagdíjak)-Tagdíjkövető[[#This Row],[Kifizetett összeg]],""),"")</f>
        <v>45</v>
      </c>
    </row>
    <row r="8" spans="1:8" ht="30" customHeight="1" x14ac:dyDescent="0.2">
      <c r="A8" s="2"/>
      <c r="B8" s="7" t="s">
        <v>7</v>
      </c>
      <c r="C8" s="17" t="s">
        <v>17</v>
      </c>
      <c r="D8" s="15" t="s">
        <v>23</v>
      </c>
      <c r="E8" s="4">
        <f ca="1">TODAY()-60</f>
        <v>43547</v>
      </c>
      <c r="F8" s="5">
        <f ca="1">DATEDIF(Tagdíjkövető[[#This Row],[Csatlakozás dátuma]],TODAY(),"m")+1</f>
        <v>2</v>
      </c>
      <c r="G8" s="18">
        <f>SUMIF(TagdíjAdatok[Név],Tagdíjkövető[[#This Row],[Név]],TagdíjAdatok[Fizetett])</f>
        <v>30</v>
      </c>
      <c r="H8" s="18">
        <f ca="1">IFERROR(IF(Tagdíjkövető[[#This Row],[Csatlakozás dátuma]]&lt;&gt;"",(Tagdíjkövető[[#This Row],[Tagsági hónapok]]*HaviTagdíjak)-Tagdíjkövető[[#This Row],[Kifizetett összeg]],""),"")</f>
        <v>0</v>
      </c>
    </row>
    <row r="9" spans="1:8" ht="30" customHeight="1" x14ac:dyDescent="0.2">
      <c r="A9" s="2"/>
      <c r="B9" s="7" t="s">
        <v>8</v>
      </c>
      <c r="C9" s="17" t="s">
        <v>18</v>
      </c>
      <c r="D9" s="15" t="s">
        <v>23</v>
      </c>
      <c r="E9" s="4">
        <f ca="1">TODAY()-60</f>
        <v>43547</v>
      </c>
      <c r="F9" s="5">
        <f ca="1">DATEDIF(Tagdíjkövető[[#This Row],[Csatlakozás dátuma]],TODAY(),"m")+1</f>
        <v>2</v>
      </c>
      <c r="G9" s="18">
        <f>SUMIF(TagdíjAdatok[Név],Tagdíjkövető[[#This Row],[Név]],TagdíjAdatok[Fizetett])</f>
        <v>30</v>
      </c>
      <c r="H9" s="18">
        <f ca="1">IFERROR(IF(Tagdíjkövető[[#This Row],[Csatlakozás dátuma]]&lt;&gt;"",(Tagdíjkövető[[#This Row],[Tagsági hónapok]]*HaviTagdíjak)-Tagdíjkövető[[#This Row],[Kifizetett összeg]],""),"")</f>
        <v>0</v>
      </c>
    </row>
    <row r="10" spans="1:8" ht="30" customHeight="1" x14ac:dyDescent="0.2">
      <c r="B10" s="7" t="s">
        <v>9</v>
      </c>
      <c r="C10" s="17" t="s">
        <v>19</v>
      </c>
      <c r="D10" s="15" t="s">
        <v>23</v>
      </c>
      <c r="E10" s="4">
        <f ca="1">TODAY()-60</f>
        <v>43547</v>
      </c>
      <c r="F10" s="5">
        <f ca="1">DATEDIF(Tagdíjkövető[[#This Row],[Csatlakozás dátuma]],TODAY(),"m")+1</f>
        <v>2</v>
      </c>
      <c r="G10" s="18">
        <f>SUMIF(TagdíjAdatok[Név],Tagdíjkövető[[#This Row],[Név]],TagdíjAdatok[Fizetett])</f>
        <v>30</v>
      </c>
      <c r="H10" s="18">
        <f ca="1">IFERROR(IF(Tagdíjkövető[[#This Row],[Csatlakozás dátuma]]&lt;&gt;"",(Tagdíjkövető[[#This Row],[Tagsági hónapok]]*HaviTagdíjak)-Tagdíjkövető[[#This Row],[Kifizetett összeg]],""),"")</f>
        <v>0</v>
      </c>
    </row>
    <row r="11" spans="1:8" ht="30" customHeight="1" x14ac:dyDescent="0.2">
      <c r="B11" s="7" t="s">
        <v>10</v>
      </c>
      <c r="C11" s="17" t="s">
        <v>20</v>
      </c>
      <c r="D11" s="15" t="s">
        <v>23</v>
      </c>
      <c r="E11" s="4">
        <f ca="1">TODAY()-30</f>
        <v>43577</v>
      </c>
      <c r="F11" s="5">
        <f ca="1">DATEDIF(Tagdíjkövető[[#This Row],[Csatlakozás dátuma]],TODAY(),"m")+1</f>
        <v>2</v>
      </c>
      <c r="G11" s="18">
        <f>SUMIF(TagdíjAdatok[Név],Tagdíjkövető[[#This Row],[Név]],TagdíjAdatok[Fizetett])</f>
        <v>15</v>
      </c>
      <c r="H11" s="18">
        <f ca="1">IFERROR(IF(Tagdíjkövető[[#This Row],[Csatlakozás dátuma]]&lt;&gt;"",(Tagdíjkövető[[#This Row],[Tagsági hónapok]]*HaviTagdíjak)-Tagdíjkövető[[#This Row],[Kifizetett összeg]],""),"")</f>
        <v>15</v>
      </c>
    </row>
    <row r="12" spans="1:8" ht="30" customHeight="1" x14ac:dyDescent="0.2">
      <c r="B12" s="7" t="s">
        <v>11</v>
      </c>
      <c r="C12" s="17" t="s">
        <v>21</v>
      </c>
      <c r="D12" s="15" t="s">
        <v>23</v>
      </c>
      <c r="E12" s="4">
        <f ca="1">TODAY()-30</f>
        <v>43577</v>
      </c>
      <c r="F12" s="5">
        <f ca="1">DATEDIF(Tagdíjkövető[[#This Row],[Csatlakozás dátuma]],TODAY(),"m")+1</f>
        <v>2</v>
      </c>
      <c r="G12" s="18">
        <f>SUMIF(TagdíjAdatok[Név],Tagdíjkövető[[#This Row],[Név]],TagdíjAdatok[Fizetett])</f>
        <v>15</v>
      </c>
      <c r="H12" s="18">
        <f ca="1">IFERROR(IF(Tagdíjkövető[[#This Row],[Csatlakozás dátuma]]&lt;&gt;"",(Tagdíjkövető[[#This Row],[Tagsági hónapok]]*HaviTagdíjak)-Tagdíjkövető[[#This Row],[Kifizetett összeg]],""),"")</f>
        <v>15</v>
      </c>
    </row>
  </sheetData>
  <mergeCells count="4">
    <mergeCell ref="B1:H1"/>
    <mergeCell ref="B2:H2"/>
    <mergeCell ref="C3:E3"/>
    <mergeCell ref="G3:H3"/>
  </mergeCells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Ezen a munkalapon tagdíjkövetőt hozhat létre. Ezen a munkalapon, a Tagdíjkövető táblázatban adhatja meg az adatokat. A diagram a B2 cellában található. A G3 cellát kiválasztva a Fizetési adatok munkalapra léphet." sqref="A1" xr:uid="{00000000-0002-0000-0000-000000000000}"/>
    <dataValidation allowBlank="1" showInputMessage="1" showErrorMessage="1" prompt="Ebben a cellában szerepel a munkalap címe._x000a_A C3 cellában adhatja meg az Összesen fizetendő az egyes hónapokban adatot, a B4 cellától kezdődő táblázatban pedig a klubtag adatait." sqref="B1:H1" xr:uid="{00000000-0002-0000-0000-000001000000}"/>
    <dataValidation allowBlank="1" showInputMessage="1" showErrorMessage="1" prompt="A jobbra lévő cellában adhatja meg az Összesen fizetendő az egyes hónapokban adatot." sqref="B3" xr:uid="{00000000-0002-0000-0000-000002000000}"/>
    <dataValidation allowBlank="1" showInputMessage="1" showErrorMessage="1" prompt="Ebben a cellában adhatja meg az Összesen fizetendő az egyes hónapokban adatot." sqref="C3:E3" xr:uid="{00000000-0002-0000-0000-000003000000}"/>
    <dataValidation allowBlank="1" showInputMessage="1" showErrorMessage="1" prompt="Ebben az oszlopban adhatja meg a nevet. A címsor szűrőivel kereshet rá az adott bejegyzésekre." sqref="B4" xr:uid="{00000000-0002-0000-0000-000004000000}"/>
    <dataValidation allowBlank="1" showInputMessage="1" showErrorMessage="1" prompt="Ebben az oszlopban adhatja meg az e-mail-címet." sqref="C4" xr:uid="{00000000-0002-0000-0000-000005000000}"/>
    <dataValidation allowBlank="1" showInputMessage="1" showErrorMessage="1" prompt="Ebben az oszlopban adhatja meg a telefonszámot." sqref="D4" xr:uid="{00000000-0002-0000-0000-000006000000}"/>
    <dataValidation allowBlank="1" showInputMessage="1" showErrorMessage="1" prompt="Ebben az oszlopban adhatja meg a csatlakozás dátumát." sqref="E4" xr:uid="{00000000-0002-0000-0000-000007000000}"/>
    <dataValidation allowBlank="1" showInputMessage="1" showErrorMessage="1" prompt="Ebben az oszlopban a sablon automatikusan kiszámítja a kifizetett összeget." sqref="G4" xr:uid="{00000000-0002-0000-0000-000008000000}"/>
    <dataValidation allowBlank="1" showInputMessage="1" showErrorMessage="1" prompt="Ebben az oszlopban a sablon automatikusan kiszámítja az összesen fizetendő összeget." sqref="H4" xr:uid="{00000000-0002-0000-0000-000009000000}"/>
    <dataValidation allowBlank="1" showInputMessage="1" showErrorMessage="1" prompt="Navigációs hivatkozás a Tagdíj fizetési adatokhoz. Jelölje ki, hogy megadhassa az egyes kifizetéseket a Tagdíj fizetési adatok munkalapon." sqref="G3:H3" xr:uid="{00000000-0002-0000-0000-00000A000000}"/>
  </dataValidations>
  <hyperlinks>
    <hyperlink ref="C5" r:id="rId1" xr:uid="{00000000-0004-0000-0000-000000000000}"/>
    <hyperlink ref="G3" location="'Tagdíj fizetési adatok'!A1" tooltip="Ezt választva megnyithatja a Fizetési adatok munkalapot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29.75" customWidth="1"/>
    <col min="3" max="3" width="23" customWidth="1"/>
    <col min="4" max="4" width="13.625" customWidth="1"/>
    <col min="5" max="5" width="2.5" customWidth="1"/>
  </cols>
  <sheetData>
    <row r="1" spans="1:5" ht="48.75" customHeight="1" x14ac:dyDescent="0.2">
      <c r="A1" s="1"/>
      <c r="B1" s="24" t="s">
        <v>29</v>
      </c>
      <c r="C1" s="24"/>
      <c r="D1" s="24"/>
      <c r="E1" s="24"/>
    </row>
    <row r="2" spans="1:5" ht="30" customHeight="1" x14ac:dyDescent="0.2">
      <c r="A2" s="1"/>
      <c r="B2" s="11" t="s">
        <v>30</v>
      </c>
      <c r="C2" s="13"/>
      <c r="D2" s="19"/>
      <c r="E2" t="s">
        <v>12</v>
      </c>
    </row>
    <row r="3" spans="1:5" ht="30" customHeight="1" x14ac:dyDescent="0.2">
      <c r="A3" s="1"/>
      <c r="B3" s="9" t="s">
        <v>3</v>
      </c>
      <c r="C3" s="14" t="s">
        <v>31</v>
      </c>
      <c r="D3" s="10" t="s">
        <v>32</v>
      </c>
    </row>
    <row r="4" spans="1:5" ht="30" customHeight="1" x14ac:dyDescent="0.2">
      <c r="A4" s="1"/>
      <c r="B4" s="7" t="s">
        <v>4</v>
      </c>
      <c r="C4" s="4">
        <f ca="1">TODAY()-90</f>
        <v>43517</v>
      </c>
      <c r="D4" s="18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43517</v>
      </c>
      <c r="D5" s="18">
        <v>30</v>
      </c>
    </row>
    <row r="6" spans="1:5" ht="30" customHeight="1" x14ac:dyDescent="0.2">
      <c r="A6" s="1"/>
      <c r="B6" s="7" t="s">
        <v>6</v>
      </c>
      <c r="C6" s="4">
        <f ca="1">TODAY()-60</f>
        <v>43547</v>
      </c>
      <c r="D6" s="18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43547</v>
      </c>
      <c r="D7" s="18">
        <v>15</v>
      </c>
    </row>
    <row r="8" spans="1:5" ht="30" customHeight="1" x14ac:dyDescent="0.2">
      <c r="A8" s="1"/>
      <c r="B8" s="7" t="s">
        <v>7</v>
      </c>
      <c r="C8" s="4">
        <f t="shared" ca="1" si="1"/>
        <v>43547</v>
      </c>
      <c r="D8" s="18">
        <v>15</v>
      </c>
    </row>
    <row r="9" spans="1:5" ht="30" customHeight="1" x14ac:dyDescent="0.2">
      <c r="A9" s="1"/>
      <c r="B9" s="7" t="s">
        <v>8</v>
      </c>
      <c r="C9" s="4">
        <f t="shared" ca="1" si="1"/>
        <v>43547</v>
      </c>
      <c r="D9" s="18">
        <v>15</v>
      </c>
    </row>
    <row r="10" spans="1:5" ht="30" customHeight="1" x14ac:dyDescent="0.2">
      <c r="A10" s="1"/>
      <c r="B10" s="7" t="s">
        <v>9</v>
      </c>
      <c r="C10" s="4">
        <f t="shared" ca="1" si="1"/>
        <v>43547</v>
      </c>
      <c r="D10" s="18">
        <v>15</v>
      </c>
    </row>
    <row r="11" spans="1:5" ht="30" customHeight="1" x14ac:dyDescent="0.2">
      <c r="A11" s="1"/>
      <c r="B11" s="7" t="s">
        <v>4</v>
      </c>
      <c r="C11" s="4">
        <f ca="1">TODAY()-30</f>
        <v>43577</v>
      </c>
      <c r="D11" s="18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43577</v>
      </c>
      <c r="D12" s="18">
        <v>15</v>
      </c>
    </row>
    <row r="13" spans="1:5" ht="30" customHeight="1" x14ac:dyDescent="0.2">
      <c r="A13" s="1"/>
      <c r="B13" s="7" t="s">
        <v>8</v>
      </c>
      <c r="C13" s="4">
        <f t="shared" ca="1" si="2"/>
        <v>43577</v>
      </c>
      <c r="D13" s="18">
        <v>15</v>
      </c>
    </row>
    <row r="14" spans="1:5" ht="30" customHeight="1" x14ac:dyDescent="0.2">
      <c r="A14" s="1"/>
      <c r="B14" s="7" t="s">
        <v>9</v>
      </c>
      <c r="C14" s="4">
        <f t="shared" ca="1" si="2"/>
        <v>43577</v>
      </c>
      <c r="D14" s="18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43577</v>
      </c>
      <c r="D15" s="18">
        <v>15</v>
      </c>
    </row>
    <row r="16" spans="1:5" ht="30" customHeight="1" x14ac:dyDescent="0.2">
      <c r="B16" s="7" t="s">
        <v>11</v>
      </c>
      <c r="C16" s="4">
        <f t="shared" ca="1" si="2"/>
        <v>43577</v>
      </c>
      <c r="D16" s="18">
        <v>15</v>
      </c>
    </row>
  </sheetData>
  <mergeCells count="1">
    <mergeCell ref="B1:E1"/>
  </mergeCells>
  <dataValidations count="6">
    <dataValidation allowBlank="1" showInputMessage="1" showErrorMessage="1" prompt="Ezen a munkalapon, a Tagdíj adatok táblázatban adhatja meg a tagdíj fizetési adatokat. A B2 cellát választva megnyithatja a Tagdíjkövető munkalapot." sqref="A1" xr:uid="{00000000-0002-0000-0100-000000000000}"/>
    <dataValidation allowBlank="1" showInputMessage="1" showErrorMessage="1" prompt="Ebben a cellában szerepel a munkalap címe." sqref="B1:E1" xr:uid="{00000000-0002-0000-0100-000001000000}"/>
    <dataValidation allowBlank="1" showInputMessage="1" showErrorMessage="1" prompt="Ebben az oszlopban adhatja meg a nevet. A címsor szűrőivel kereshet rá az adott bejegyzésekre." sqref="B3" xr:uid="{00000000-0002-0000-0100-000002000000}"/>
    <dataValidation allowBlank="1" showInputMessage="1" showErrorMessage="1" prompt="Ebben az oszlopban adhatja meg a dátumot." sqref="C3" xr:uid="{00000000-0002-0000-0100-000003000000}"/>
    <dataValidation allowBlank="1" showInputMessage="1" showErrorMessage="1" prompt="Ebben az oszlopban adhatja meg a kifizetett összeget." sqref="D3" xr:uid="{00000000-0002-0000-0100-000004000000}"/>
    <dataValidation allowBlank="1" showInputMessage="1" showErrorMessage="1" prompt="Navigációs hivatkozás a Tagdíjkövető munkalaphoz. A tagok tagdíjait és a teljes kifizetett összegeket a Tagdíjkövető munkalapon követheti nyomon." sqref="B2" xr:uid="{00000000-0002-0000-0100-000005000000}"/>
  </dataValidations>
  <hyperlinks>
    <hyperlink ref="B2" location="'Tagdíjkövető'!A1" tooltip="Ezt választva megnyithatja a Tagdíjkövető munkalapot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Tagdíjkövető</vt:lpstr>
      <vt:lpstr>Tagdíj fizetési adatok</vt:lpstr>
      <vt:lpstr>HaviTagdíjak</vt:lpstr>
      <vt:lpstr>'Tagdíj fizetési adatok'!Nyomtatási_cím</vt:lpstr>
      <vt:lpstr>Tagdíjkövető!Nyomtatási_cím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2019-05-22T08:22:00Z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