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refreshAllConnections="1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124_Seasonal_Calendar_Accessibility_B3\04_PreDTP_Done\hr-HR\"/>
    </mc:Choice>
  </mc:AlternateContent>
  <bookViews>
    <workbookView xWindow="-120" yWindow="-120" windowWidth="28920" windowHeight="16110" tabRatio="685" xr2:uid="{00000000-000D-0000-FFFF-FFFF00000000}"/>
  </bookViews>
  <sheets>
    <sheet name="Početak" sheetId="6" r:id="rId1"/>
    <sheet name="Izvješće o mjesečnom proračunu" sheetId="4" r:id="rId2"/>
    <sheet name="Mjesečni troškovi" sheetId="1" r:id="rId3"/>
    <sheet name="Dodatni podaci" sheetId="5" r:id="rId4"/>
  </sheets>
  <definedNames>
    <definedName name="_xlnm.Print_Titles" localSheetId="1">'Izvješće o mjesečnom proračunu'!$K:$K,'Izvješće o mjesečnom proračunu'!$10:$10</definedName>
    <definedName name="_xlnm.Print_Titles" localSheetId="2">'Mjesečni troškovi'!$2:$2</definedName>
    <definedName name="KategorijaProračuna">TraženjeKategorijeProračuna[Pretraživanje kategorija proračuna]</definedName>
    <definedName name="Rezač_Kategorija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  <c r="F62" i="1"/>
</calcChain>
</file>

<file path=xl/sharedStrings.xml><?xml version="1.0" encoding="utf-8"?>
<sst xmlns="http://schemas.openxmlformats.org/spreadsheetml/2006/main" count="230" uniqueCount="131">
  <si>
    <t>O OVOM PREDLOŠKU</t>
  </si>
  <si>
    <t>Pomoću ove radne knjige pratite svoje troškove i stvorite obiteljski proračun.</t>
  </si>
  <si>
    <t>U tablici na radnom listu Dodatni podaci možete izmijeniti postojeću kategoriju ili unijeti novu.</t>
  </si>
  <si>
    <t>Napomena: </t>
  </si>
  <si>
    <t>Da biste saznali više o tablicama, pritisnite SHIFT, a zatim F10 unutar tablice pa odaberite mogućnost TABLICA, a potom ZAMJENSKI TEKST. Za zaokretne tablice pritisnite SHIFT pa F10 unutar tablice, odaberite MOGUĆNOSTI ZAOKRETNE TABLICE pa odaberite karticu ZAMJENSKI TEKST.</t>
  </si>
  <si>
    <t>U ćeliji zdesna nalazi se natpis Saldo. U ćelijama od J2 do N6 nalaze se rezači zaokretne tablice za filtriranje podataka u tablici. Više kategorija odaberite uz pritisnutu tipku Control.</t>
  </si>
  <si>
    <t>U ćeliji zdesna nalazi se natpis Planirani saldo. U ćeliji G3 automatski se izračunava planirani saldo.</t>
  </si>
  <si>
    <t>U ćeliji zdesna nalazi se natpis Stvarni saldo. U ćeliji G4 automatski se izračunava stvarni saldo.</t>
  </si>
  <si>
    <t>U ćeliji zdesna nalazi se natpis Razlika. U ćeliji G5 automatski se izračunava razlika. Sljedeća se uputa nalazi u ćeliji A7.</t>
  </si>
  <si>
    <t>U ćeliji zdesna nalazi se natpis Prihodi, u ćeliji F7 natpis Troškovi, a u ćeliji J7 savjet za sažetak proračuna.</t>
  </si>
  <si>
    <t>U ćeliji zdesna nalazi se natpis Stvarni prihodi, a u ćeliji F8 natpis Stvarni troškovi. U ćeliju D8 unesite prihod 1. U ćeliji G8 automatski se izračunavaju stvarni troškovi.</t>
  </si>
  <si>
    <t>U ćeliju D9 unesite prihod 2. U ćeliji J9 nalazi se slika. U ćeliji K9 počinje zaokretna tablica. Da biste ažurirali zaokretnu tablicu, odaberite Osvježi na kartici Analiza.</t>
  </si>
  <si>
    <t>U ćeliji C11 nalazi se natpis Ukupni prihodi, a u ćeliji D11 automatski se izračunavaju ukupni prihodi. Sljedeća se uputa nalazi u ćeliji A13.</t>
  </si>
  <si>
    <t>U ćeliji zdesna nalazi se natpis Planiranih prihodi, a u ćeliji F13 natpis Planirani troškovi. U ćeliji G13 automatski se izračunavaju planirani troškovi.</t>
  </si>
  <si>
    <t>U ćeliju D14 unesite planirani prihod 1.</t>
  </si>
  <si>
    <t>U ćeliju D15 unesite planirani prihod 2.</t>
  </si>
  <si>
    <t>U ćeliji C17 nalazi se natpis Ukupni prihodi, a u ćeliji D17 automatski se izračunavaju ukupni prihodi. Sljedeća se uputa nalazi u ćeliji A20.</t>
  </si>
  <si>
    <t>U ćeliji zdesna nalazi se tortni grafikon koji prikazuje postotak troškova po kategoriji.</t>
  </si>
  <si>
    <t>Pregled proračuna</t>
  </si>
  <si>
    <t>Saldo</t>
  </si>
  <si>
    <t>Planirani saldo</t>
  </si>
  <si>
    <t xml:space="preserve">Stvarni saldo </t>
  </si>
  <si>
    <t>Razlika</t>
  </si>
  <si>
    <t>Prihodi</t>
  </si>
  <si>
    <t>STVARNI</t>
  </si>
  <si>
    <t>PLANIRANI</t>
  </si>
  <si>
    <t>Ovoj se ćeliji nalazi tortni grafikon koji prikazuje postotak troškova po kategoriji.</t>
  </si>
  <si>
    <t>(Planirani minus troškovi)</t>
  </si>
  <si>
    <t>(Stvarni minus troškovi)</t>
  </si>
  <si>
    <t>(Stvarni minus planirani)</t>
  </si>
  <si>
    <t>Prihod 1</t>
  </si>
  <si>
    <t>Prihod 2</t>
  </si>
  <si>
    <t>Dodatni prihodi</t>
  </si>
  <si>
    <t>Ukupni prihodi</t>
  </si>
  <si>
    <t>Mjesečni troškovi</t>
  </si>
  <si>
    <t>Troškovi</t>
  </si>
  <si>
    <t>Sažetak proračuna</t>
  </si>
  <si>
    <r>
      <t xml:space="preserve">Odaberite donju zaokretnu tablicu, a zatim </t>
    </r>
    <r>
      <rPr>
        <b/>
        <i/>
        <sz val="10"/>
        <color theme="1"/>
        <rFont val="Franklin Gothic Book"/>
        <family val="2"/>
        <scheme val="minor"/>
      </rPr>
      <t>Osvježi</t>
    </r>
    <r>
      <rPr>
        <i/>
        <sz val="10"/>
        <color theme="1"/>
        <rFont val="Franklin Gothic Book"/>
        <family val="2"/>
        <scheme val="minor"/>
      </rPr>
      <t xml:space="preserve"> na kartici Analiza da biste je ažurirali.</t>
    </r>
  </si>
  <si>
    <t>U ovoj se ćeliji nalazi slika.</t>
  </si>
  <si>
    <t>Kategorija</t>
  </si>
  <si>
    <t>Djeca</t>
  </si>
  <si>
    <t>Zabava</t>
  </si>
  <si>
    <t>Hrana</t>
  </si>
  <si>
    <t>Darovi i dobrotvorni prilozi</t>
  </si>
  <si>
    <t>Stanovanje</t>
  </si>
  <si>
    <t>Osiguranje</t>
  </si>
  <si>
    <t>Krediti</t>
  </si>
  <si>
    <t>Osobna njega</t>
  </si>
  <si>
    <t>Kućni ljubimci</t>
  </si>
  <si>
    <t>Štednja ili ulaganja</t>
  </si>
  <si>
    <t>Porezi</t>
  </si>
  <si>
    <t>Prijevoz</t>
  </si>
  <si>
    <t>Ukupni zbroj</t>
  </si>
  <si>
    <t>U ovoj se ćeliji nalazi jedna uska zelena traka.</t>
  </si>
  <si>
    <t>Opis</t>
  </si>
  <si>
    <t>Izvannastavne aktivnosti</t>
  </si>
  <si>
    <t>Liječnički troškovi</t>
  </si>
  <si>
    <t>Školski pribor</t>
  </si>
  <si>
    <t>Školarina</t>
  </si>
  <si>
    <t>Koncerti</t>
  </si>
  <si>
    <t>Kazalište</t>
  </si>
  <si>
    <t>Filmovi</t>
  </si>
  <si>
    <t>Glazba (CD-ovi, preuzimanja itd.)</t>
  </si>
  <si>
    <t>Sportska događanja</t>
  </si>
  <si>
    <t>Filmovi/DVD-ovi (kupnja)</t>
  </si>
  <si>
    <t>Filmovi/DVD-ovi (posudba)</t>
  </si>
  <si>
    <t>Restorani</t>
  </si>
  <si>
    <t>Namirnice</t>
  </si>
  <si>
    <t>Dobrotvorni prilog 1</t>
  </si>
  <si>
    <t>Dobrotvorni prilog 2</t>
  </si>
  <si>
    <t>Dar 1</t>
  </si>
  <si>
    <t>Dar 2</t>
  </si>
  <si>
    <t>Kabelska/satelitska televizija</t>
  </si>
  <si>
    <t>Struja</t>
  </si>
  <si>
    <t>Plin</t>
  </si>
  <si>
    <t>Usluga čišćenja stana</t>
  </si>
  <si>
    <t>Održavanje</t>
  </si>
  <si>
    <t>Hipoteka ili najamnina</t>
  </si>
  <si>
    <t>Prirodni plin/benzin</t>
  </si>
  <si>
    <t>Internet</t>
  </si>
  <si>
    <t>Telefon (mobilni)</t>
  </si>
  <si>
    <t>Telefon (kućni)</t>
  </si>
  <si>
    <t>Potrepštine</t>
  </si>
  <si>
    <t>Uklanjanje otpada i recikliranje</t>
  </si>
  <si>
    <t>Voda i komunalna naknada</t>
  </si>
  <si>
    <t>Zdravlje</t>
  </si>
  <si>
    <t>Kuća</t>
  </si>
  <si>
    <t>Životno osiguranje</t>
  </si>
  <si>
    <t>Kreditna kartica 1</t>
  </si>
  <si>
    <t>Kreditna kartica 2</t>
  </si>
  <si>
    <t>Kreditna kartica 3</t>
  </si>
  <si>
    <t>Osobne potrebe</t>
  </si>
  <si>
    <t>Studentski kredit</t>
  </si>
  <si>
    <t>Odjeća</t>
  </si>
  <si>
    <t>Čišćenje odjeće</t>
  </si>
  <si>
    <t>Frizura/manikura</t>
  </si>
  <si>
    <t>Teretana</t>
  </si>
  <si>
    <t>Njega ljubimaca</t>
  </si>
  <si>
    <t>Igračke</t>
  </si>
  <si>
    <t>Investicijski račun</t>
  </si>
  <si>
    <t>Mirovinska štednja</t>
  </si>
  <si>
    <t>Savezni</t>
  </si>
  <si>
    <t>Lokalni</t>
  </si>
  <si>
    <t>Državni</t>
  </si>
  <si>
    <t>Autobus/taksi</t>
  </si>
  <si>
    <t>Gorivo</t>
  </si>
  <si>
    <t xml:space="preserve">Registracija </t>
  </si>
  <si>
    <t>Parking naknade</t>
  </si>
  <si>
    <t>Troškovi vozila</t>
  </si>
  <si>
    <t>Planirani troškovi</t>
  </si>
  <si>
    <t>Stvarni trošak</t>
  </si>
  <si>
    <t>Izvješće o mjesečnom proračunu</t>
  </si>
  <si>
    <t>Pregled stvarnih troškova</t>
  </si>
  <si>
    <t>Zaokretna tablica za grafikon Pregled proračuna</t>
  </si>
  <si>
    <t>Popis za pretraživanje za kategoriju Detalji o proračunu</t>
  </si>
  <si>
    <t>Pretraživanje kategorija proračuna</t>
  </si>
  <si>
    <t>Trošak</t>
  </si>
  <si>
    <t>Zbroj</t>
  </si>
  <si>
    <t>Na radnom listu Izvješće o mjesečnom proračunu unesite planirane i stvarne prihode iz različitih izvora, a na radnom listu Mjesečni troškovi planirane i stvarne iznose potrošene na razne kategorije.</t>
  </si>
  <si>
    <t>Planirani i stvarni saldo i razlika izračunavaju se automatski, a na radnom listu Izvješće o mjesečnom proračunu ažuriraju se grafikoni Sažetak proračuna i Pregled proračuna.</t>
  </si>
  <si>
    <t>dodatne upute navedene su u stupcu A na radnom listu IZVJEŠĆE O MJESEČNOM PRORAČUNU i u ćeliji A1 na radnim listovima MJESEČNI TROŠKOVI i DODATNI PODACI. Ovaj je tekst namjerno skriven. Da biste uklonili tekst, odaberite stupac A ili ćeliju A1, a zatim odaberite IZBRIŠI. Da biste otkrili tekst, odaberite stupac A ili ćeliju A1, a zatim promijenite boju fonta.</t>
  </si>
  <si>
    <t>Na ovom radnom listu stvorite Izvješće o mjesečnom proračunu. U ćeliji zdesna nalazi se naslov radnog lista, a u ćeliji J1 podnaslov. Odaberite ćeliju F1 da biste otvorili radni list Mjesečni troškovi. U ćelijama u ovom stupcu nalaze se druge korisne upute za korištenje ovog radnog lista.</t>
  </si>
  <si>
    <t>U ćeliju D10 unesite dodatni prihodi.</t>
  </si>
  <si>
    <t>U ćeliju D16 unesite dodatni prihodi.</t>
  </si>
  <si>
    <t>U ovoj se ćeliji nalazi rezač kategorija za filtriranje donje zaokretne tablice po odabranoj kategorija.</t>
  </si>
  <si>
    <t>Na ovom radnom listu izračunajte svoje mjesečni troškovi. U ćeliji zdesna nalazi se naslov ovog radnog lista. Odaberite ćeliju F1 da biste otvorili radni list Izvješće o mjesečnom proračunu.</t>
  </si>
  <si>
    <t xml:space="preserve"> Unesite podatke u tablicu Pojedinosti Proračuna, koja počinje od ćelije zdesna.</t>
  </si>
  <si>
    <t>Pomoću ovog radnog lista izmijenite padajući popis stupca Kategorija u tablici Pojedinosti Proračuna na radnom listu Mjesečni troškovi. Da biste to učinili, izmijenite postojeću kategoriju ili unesite novu kategoriju u tablici Pretraživanje kategorija proračuna, koja počinje u ćeliji E2. Zaokretna tablica povezana s grafikonom Pregled proračuna na radnom listu Izvješće o mjesečnom proračunu počinje u tablici B2.</t>
  </si>
  <si>
    <t xml:space="preserve">Planirani troškovi </t>
  </si>
  <si>
    <t xml:space="preserve">Stvarni trošak </t>
  </si>
  <si>
    <t xml:space="preserve">Razlika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</si>
</sst>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kn&quot;;\-#,##0\ &quot;kn&quot;"/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</numFmts>
  <fonts count="35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u/>
      <sz val="10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8"/>
      <color theme="0"/>
      <name val="Cambria"/>
      <family val="1"/>
      <scheme val="major"/>
    </font>
    <font>
      <b/>
      <sz val="18"/>
      <color theme="4" tint="-0.499984740745262"/>
      <name val="Cambria"/>
      <family val="1"/>
      <scheme val="major"/>
    </font>
    <font>
      <b/>
      <sz val="10"/>
      <color theme="4" tint="-0.499984740745262"/>
      <name val="Franklin Gothic Book"/>
      <family val="2"/>
      <scheme val="minor"/>
    </font>
    <font>
      <sz val="10"/>
      <color theme="4" tint="-0.499984740745262"/>
      <name val="Franklin Gothic Book"/>
      <family val="2"/>
      <scheme val="minor"/>
    </font>
    <font>
      <sz val="12"/>
      <color theme="0"/>
      <name val="Cambria"/>
      <family val="1"/>
      <scheme val="major"/>
    </font>
    <font>
      <u/>
      <sz val="10"/>
      <color theme="1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8" applyNumberFormat="0" applyAlignment="0" applyProtection="0"/>
    <xf numFmtId="0" fontId="27" fillId="8" borderId="19" applyNumberFormat="0" applyAlignment="0" applyProtection="0"/>
    <xf numFmtId="0" fontId="28" fillId="8" borderId="18" applyNumberFormat="0" applyAlignment="0" applyProtection="0"/>
    <xf numFmtId="0" fontId="29" fillId="0" borderId="20" applyNumberFormat="0" applyFill="0" applyAlignment="0" applyProtection="0"/>
    <xf numFmtId="0" fontId="30" fillId="9" borderId="21" applyNumberFormat="0" applyAlignment="0" applyProtection="0"/>
    <xf numFmtId="0" fontId="31" fillId="0" borderId="0" applyNumberFormat="0" applyFill="0" applyBorder="0" applyAlignment="0" applyProtection="0"/>
    <xf numFmtId="0" fontId="21" fillId="10" borderId="22" applyNumberFormat="0" applyFont="0" applyAlignment="0" applyProtection="0"/>
    <xf numFmtId="0" fontId="32" fillId="0" borderId="0" applyNumberFormat="0" applyFill="0" applyBorder="0" applyAlignment="0" applyProtection="0"/>
    <xf numFmtId="0" fontId="14" fillId="0" borderId="2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0" fillId="2" borderId="0" xfId="0" applyFill="1"/>
    <xf numFmtId="0" fontId="5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3" fillId="2" borderId="1" xfId="1" applyFill="1" applyBorder="1" applyAlignment="1">
      <alignment vertical="center"/>
    </xf>
    <xf numFmtId="0" fontId="3" fillId="2" borderId="0" xfId="1" applyFill="1" applyAlignment="1">
      <alignment vertical="center"/>
    </xf>
    <xf numFmtId="0" fontId="0" fillId="2" borderId="5" xfId="0" applyFill="1" applyBorder="1"/>
    <xf numFmtId="0" fontId="0" fillId="2" borderId="0" xfId="0" applyFill="1" applyAlignment="1">
      <alignment horizontal="left" indent="2"/>
    </xf>
    <xf numFmtId="0" fontId="0" fillId="2" borderId="1" xfId="0" applyFill="1" applyBorder="1" applyAlignment="1">
      <alignment horizontal="left"/>
    </xf>
    <xf numFmtId="0" fontId="6" fillId="2" borderId="5" xfId="2" applyFont="1" applyFill="1" applyBorder="1" applyAlignment="1">
      <alignment vertical="center"/>
    </xf>
    <xf numFmtId="0" fontId="0" fillId="2" borderId="9" xfId="0" applyFill="1" applyBorder="1"/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pivotButton="1"/>
    <xf numFmtId="0" fontId="4" fillId="2" borderId="0" xfId="2" applyFill="1" applyAlignment="1">
      <alignment vertical="center"/>
    </xf>
    <xf numFmtId="0" fontId="3" fillId="2" borderId="10" xfId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2"/>
    </xf>
    <xf numFmtId="0" fontId="15" fillId="3" borderId="11" xfId="4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2" borderId="0" xfId="2" applyFont="1" applyFill="1" applyAlignment="1">
      <alignment horizontal="left" vertical="center" indent="2"/>
    </xf>
    <xf numFmtId="0" fontId="16" fillId="2" borderId="5" xfId="2" applyFont="1" applyFill="1" applyBorder="1" applyAlignment="1">
      <alignment horizontal="left" vertical="center" indent="2"/>
    </xf>
    <xf numFmtId="0" fontId="17" fillId="2" borderId="0" xfId="0" applyFont="1" applyFill="1"/>
    <xf numFmtId="0" fontId="18" fillId="0" borderId="12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2" applyFont="1" applyFill="1" applyAlignment="1">
      <alignment wrapText="1"/>
    </xf>
    <xf numFmtId="0" fontId="4" fillId="2" borderId="6" xfId="2" applyFill="1" applyBorder="1" applyAlignment="1">
      <alignment vertical="center" textRotation="90"/>
    </xf>
    <xf numFmtId="0" fontId="4" fillId="2" borderId="2" xfId="2" applyFill="1" applyBorder="1" applyAlignment="1">
      <alignment vertical="center" textRotation="90"/>
    </xf>
    <xf numFmtId="0" fontId="4" fillId="2" borderId="3" xfId="2" applyFill="1" applyBorder="1" applyAlignment="1">
      <alignment vertical="center" textRotation="90"/>
    </xf>
    <xf numFmtId="0" fontId="0" fillId="2" borderId="2" xfId="0" applyFill="1" applyBorder="1"/>
    <xf numFmtId="0" fontId="3" fillId="2" borderId="3" xfId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6" xfId="0" applyBorder="1"/>
    <xf numFmtId="5" fontId="0" fillId="0" borderId="0" xfId="0" applyNumberFormat="1"/>
    <xf numFmtId="0" fontId="18" fillId="0" borderId="24" xfId="0" applyFont="1" applyBorder="1" applyAlignment="1">
      <alignment horizontal="left"/>
    </xf>
    <xf numFmtId="5" fontId="18" fillId="0" borderId="24" xfId="0" applyNumberFormat="1" applyFont="1" applyBorder="1"/>
    <xf numFmtId="5" fontId="0" fillId="2" borderId="0" xfId="0" applyNumberFormat="1" applyFill="1"/>
    <xf numFmtId="5" fontId="17" fillId="2" borderId="0" xfId="0" applyNumberFormat="1" applyFont="1" applyFill="1"/>
    <xf numFmtId="5" fontId="0" fillId="0" borderId="16" xfId="0" applyNumberFormat="1" applyBorder="1"/>
    <xf numFmtId="0" fontId="1" fillId="0" borderId="0" xfId="0" applyFont="1" applyAlignment="1">
      <alignment vertical="center" wrapText="1"/>
    </xf>
    <xf numFmtId="5" fontId="18" fillId="0" borderId="13" xfId="0" applyNumberFormat="1" applyFont="1" applyBorder="1"/>
    <xf numFmtId="5" fontId="18" fillId="0" borderId="14" xfId="0" applyNumberFormat="1" applyFont="1" applyBorder="1"/>
    <xf numFmtId="5" fontId="18" fillId="0" borderId="15" xfId="0" applyNumberFormat="1" applyFont="1" applyBorder="1"/>
    <xf numFmtId="0" fontId="34" fillId="0" borderId="0" xfId="0" pivotButton="1" applyFont="1"/>
    <xf numFmtId="0" fontId="34" fillId="0" borderId="0" xfId="0" applyFont="1"/>
    <xf numFmtId="0" fontId="12" fillId="2" borderId="0" xfId="0" applyFont="1" applyFill="1" applyAlignment="1">
      <alignment horizontal="center"/>
    </xf>
    <xf numFmtId="0" fontId="19" fillId="2" borderId="1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indent="2"/>
    </xf>
    <xf numFmtId="0" fontId="7" fillId="2" borderId="7" xfId="0" applyFont="1" applyFill="1" applyBorder="1" applyAlignment="1">
      <alignment horizontal="left" vertical="center" indent="2"/>
    </xf>
    <xf numFmtId="5" fontId="0" fillId="2" borderId="0" xfId="0" applyNumberFormat="1" applyFill="1" applyAlignment="1">
      <alignment vertical="center"/>
    </xf>
    <xf numFmtId="0" fontId="7" fillId="2" borderId="4" xfId="0" applyFont="1" applyFill="1" applyBorder="1" applyAlignment="1">
      <alignment horizontal="left" vertical="center" indent="2"/>
    </xf>
    <xf numFmtId="5" fontId="0" fillId="2" borderId="5" xfId="0" applyNumberForma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center"/>
    </xf>
    <xf numFmtId="0" fontId="11" fillId="2" borderId="1" xfId="3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/>
    </xf>
    <xf numFmtId="0" fontId="11" fillId="0" borderId="0" xfId="3" applyAlignment="1">
      <alignment horizont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Hiperveza" xfId="3" builtinId="8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4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0" builtinId="5" customBuiltin="1"/>
    <cellStyle name="Povezana ćelija" xfId="19" builtinId="24" customBuiltin="1"/>
    <cellStyle name="Praćena hiperveza" xfId="5" builtinId="9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208">
    <dxf>
      <font>
        <color theme="4" tint="-0.499984740745262"/>
      </font>
    </dxf>
    <dxf>
      <font>
        <color theme="4" tint="-0.49998474074526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font>
        <name val="Cambria"/>
        <family val="1"/>
        <charset val="238"/>
        <scheme val="major"/>
      </font>
    </dxf>
    <dxf>
      <font>
        <name val="Cambria"/>
        <family val="1"/>
        <charset val="238"/>
        <scheme val="major"/>
      </font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9" formatCode="#,##0\ &quot;kn&quot;;\-#,##0\ &quot;kn&quot;"/>
    </dxf>
    <dxf>
      <numFmt numFmtId="9" formatCode="#,##0\ &quot;kn&quot;;\-#,##0\ &quot;kn&quot;"/>
    </dxf>
    <dxf>
      <numFmt numFmtId="9" formatCode="#,##0\ &quot;kn&quot;;\-#,##0\ &quot;kn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charset val="238"/>
        <scheme val="major"/>
      </font>
    </dxf>
    <dxf>
      <font>
        <name val="Cambria"/>
        <family val="1"/>
        <charset val="238"/>
        <scheme val="major"/>
      </font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499984740745262"/>
      </font>
    </dxf>
    <dxf>
      <font>
        <color theme="4" tint="-0.499984740745262"/>
      </font>
    </dxf>
    <dxf>
      <numFmt numFmtId="168" formatCode="#,##0\ &quot;kn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kn&quot;;\-#,##0\ &quot;kn&quot;"/>
    </dxf>
    <dxf>
      <numFmt numFmtId="168" formatCode="#,##0\ &quot;kn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kn&quot;;\-#,##0\ &quot;kn&quot;"/>
    </dxf>
    <dxf>
      <numFmt numFmtId="168" formatCode="#,##0\ &quot;kn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kn&quot;;\-#,##0\ &quot;kn&quot;"/>
    </dxf>
    <dxf>
      <numFmt numFmtId="168" formatCode="#,##0\ &quot;kn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kn&quot;;\-#,##0\ &quot;kn&quot;"/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>
        <top style="double">
          <color theme="4" tint="-0.499984740745262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#,##0\ &quot;kn&quot;;\-#,##0\ &quot;kn&quot;"/>
    </dxf>
    <dxf>
      <numFmt numFmtId="9" formatCode="#,##0\ &quot;kn&quot;;\-#,##0\ &quot;kn&quot;"/>
    </dxf>
    <dxf>
      <numFmt numFmtId="9" formatCode="#,##0\ &quot;kn&quot;;\-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numFmt numFmtId="168" formatCode="#,##0\ &quot;kn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77111117893"/>
      </font>
    </dxf>
    <dxf>
      <alignment horizontal="right" readingOrder="0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207"/>
      <tableStyleElement type="headerRow" dxfId="206"/>
    </tableStyle>
    <tableStyle name="Family Budget PivotTable" table="0" count="5" xr9:uid="{00000000-0011-0000-FFFF-FFFF01000000}">
      <tableStyleElement type="wholeTable" dxfId="205"/>
      <tableStyleElement type="headerRow" dxfId="204"/>
      <tableStyleElement type="totalRow" dxfId="203"/>
      <tableStyleElement type="firstRowStripe" dxfId="202"/>
      <tableStyleElement type="pageFieldLabels" dxfId="201"/>
    </tableStyle>
    <tableStyle name="Family Budget Table Style" pivot="0" count="4" xr9:uid="{00000000-0011-0000-FFFF-FFFF02000000}">
      <tableStyleElement type="wholeTable" dxfId="200"/>
      <tableStyleElement type="headerRow" dxfId="199"/>
      <tableStyleElement type="totalRow" dxfId="198"/>
      <tableStyleElement type="firstRowStripe" dxfId="197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[Office_29443250_TF16410230.xltx]Dodatni podaci!SažetakProračuna</c:name>
    <c:fmtId val="2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"/>
      </c:pivotFmt>
      <c:pivotFmt>
        <c:idx val="5"/>
      </c:pivotFmt>
      <c:pivotFmt>
        <c:idx val="6"/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'Dodatni podaci'!$C$2</c:f>
              <c:strCache>
                <c:ptCount val="1"/>
                <c:pt idx="0">
                  <c:v>Zbroj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A05F-47AD-901B-48E2508C5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'Dodatni podaci'!$B$3:$B$15</c:f>
              <c:strCache>
                <c:ptCount val="12"/>
                <c:pt idx="0">
                  <c:v>Darovi i dobrotvorni prilozi</c:v>
                </c:pt>
                <c:pt idx="1">
                  <c:v>Djeca</c:v>
                </c:pt>
                <c:pt idx="2">
                  <c:v>Hrana</c:v>
                </c:pt>
                <c:pt idx="3">
                  <c:v>Krediti</c:v>
                </c:pt>
                <c:pt idx="4">
                  <c:v>Kućni ljubimci</c:v>
                </c:pt>
                <c:pt idx="5">
                  <c:v>Osiguranje</c:v>
                </c:pt>
                <c:pt idx="6">
                  <c:v>Osobna njega</c:v>
                </c:pt>
                <c:pt idx="7">
                  <c:v>Porezi</c:v>
                </c:pt>
                <c:pt idx="8">
                  <c:v>Prijevoz</c:v>
                </c:pt>
                <c:pt idx="9">
                  <c:v>Stanovanje</c:v>
                </c:pt>
                <c:pt idx="10">
                  <c:v>Štednja ili ulaganja</c:v>
                </c:pt>
                <c:pt idx="11">
                  <c:v>Zabava</c:v>
                </c:pt>
              </c:strCache>
            </c:strRef>
          </c:cat>
          <c:val>
            <c:numRef>
              <c:f>'Dodatni podaci'!$C$3:$C$15</c:f>
              <c:numCache>
                <c:formatCode>"kn"#,##0_);\("kn"#,##0\)</c:formatCode>
                <c:ptCount val="12"/>
                <c:pt idx="0">
                  <c:v>125</c:v>
                </c:pt>
                <c:pt idx="1">
                  <c:v>140</c:v>
                </c:pt>
                <c:pt idx="2">
                  <c:v>1320</c:v>
                </c:pt>
                <c:pt idx="3">
                  <c:v>200</c:v>
                </c:pt>
                <c:pt idx="4">
                  <c:v>100</c:v>
                </c:pt>
                <c:pt idx="5">
                  <c:v>900</c:v>
                </c:pt>
                <c:pt idx="6">
                  <c:v>140</c:v>
                </c:pt>
                <c:pt idx="7">
                  <c:v>300</c:v>
                </c:pt>
                <c:pt idx="8">
                  <c:v>1375</c:v>
                </c:pt>
                <c:pt idx="9">
                  <c:v>2702</c:v>
                </c:pt>
                <c:pt idx="10">
                  <c:v>200</c:v>
                </c:pt>
                <c:pt idx="1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F-47AD-901B-48E2508C514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jese&#269;ni tro&#353;kov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zvje&#353;&#263;e o mjese&#269;nom prora&#269;un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Unesite troškove" descr="Navigacijski gumb za radni list Mjesečni troškovi">
          <a:hlinkClick xmlns:r="http://schemas.openxmlformats.org/officeDocument/2006/relationships" r:id="rId1" tooltip="Odaberite da biste otvorili radni list Mjesečni troškovi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Mjesečni troškovi</a:t>
          </a:r>
        </a:p>
      </xdr:txBody>
    </xdr:sp>
    <xdr:clientData fPrintsWithSheet="0"/>
  </xdr:twoCellAnchor>
  <xdr:twoCellAnchor editAs="oneCell">
    <xdr:from>
      <xdr:col>1</xdr:col>
      <xdr:colOff>0</xdr:colOff>
      <xdr:row>19</xdr:row>
      <xdr:rowOff>0</xdr:rowOff>
    </xdr:from>
    <xdr:to>
      <xdr:col>7</xdr:col>
      <xdr:colOff>55391</xdr:colOff>
      <xdr:row>36</xdr:row>
      <xdr:rowOff>70618</xdr:rowOff>
    </xdr:to>
    <xdr:graphicFrame macro="">
      <xdr:nvGraphicFramePr>
        <xdr:cNvPr id="121" name="PregledProračuna" descr="Tortni grafikon koji prikazuje postotak troškova po kategoriji">
          <a:extLst>
            <a:ext uri="{FF2B5EF4-FFF2-40B4-BE49-F238E27FC236}">
              <a16:creationId xmlns:a16="http://schemas.microsoft.com/office/drawing/2014/main" id="{D378D3E5-A09F-4125-8637-75C967264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Razdjelnik stranice" descr="Razdjelnik stranic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11</xdr:col>
      <xdr:colOff>885823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Pšenica" descr="Jedna uska zelena traka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982198" y="85725"/>
          <a:ext cx="258125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Prostoručni oblik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rostoručni oblik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učni oblik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rostoručni oblik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rostoručni oblik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rostoručni oblik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učni oblik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učni oblik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rostoručni oblik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rostoručni oblik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rostoručni oblik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rostoručni oblik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rostoručni oblik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rostoručni oblik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rostoručni oblik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rostoručni oblik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Prostoručni oblik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Prostoručni oblik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Prostoručni oblik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Prostoručni oblik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Prostoručni oblik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Prostoručni oblik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Prostoručni oblik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Prostoručni oblik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Prostoručni oblik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Prostoručni oblik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Prostoručni oblik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Prostoručni oblik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Prostoručni oblik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Prostoručni oblik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Prostoručni oblik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Prostoručni oblik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Prostoručni oblik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Prostoručni oblik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Prostoručni oblik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Prostoručni oblik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Prostoručni oblik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Prostoručni oblik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Prostoručni oblik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Prostoručni oblik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Prostoručni oblik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Crvena djetelina" descr="Djetelina u zagasitoj boji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81750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Prostoručni oblik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Prostoručni oblik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Prostoručni oblik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Prostoručni oblik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Prostoručni oblik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Prostoručni oblik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Prostoručni oblik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Prostoručni oblik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Prostoručni oblik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Prostoručni oblik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Prostoručni oblik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Prostoručni oblik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Prostoručni oblik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Prostoručni oblik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Prostoručni oblik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Prostoručni oblik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Prostoručni oblik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Prostoručni oblik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Prostoručni oblik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Prostoručni oblik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Prostoručni oblik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Prostoručni oblik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Prostoručni oblik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Prostoručni oblik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Prostoručni oblik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Prostoručni oblik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Prostoručni oblik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Prostoručni oblik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Prostoručni oblik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Prostoručni oblik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Prostoručni oblik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Prostoručni oblik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Prostoručni oblik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Prostoručni oblik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Prostoručni oblik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Prostoručni oblik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Prostoručni oblik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Prostoručni oblik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Prostoručni oblik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Prostoručni oblik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Prostoručni oblik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Prostoručni oblik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Prostoručni oblik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Prostoručni oblik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Prostoručni oblik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Prostoručni oblik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Prostoručni oblik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Prostoručni oblik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Prostoručni oblik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Prostoručni oblik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Prostoručni oblik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Prostoručni oblik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Prostoručni oblik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Prostoručni oblik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Prostoručni oblik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Prostoručni oblik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Prostoručni oblik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Prostoručni oblik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Prostoručni oblik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Prostoručni oblik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Prostoručni oblik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Prostoručni oblik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Prostoručni oblik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Prostoručni oblik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Prostoručni oblik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Prostoručni oblik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Prostoručni oblik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Prostoručni oblik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Prostoručni oblik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Prostoručni oblik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Prostoručni oblik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Prostoručni oblik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1</xdr:row>
      <xdr:rowOff>95251</xdr:rowOff>
    </xdr:from>
    <xdr:to>
      <xdr:col>14</xdr:col>
      <xdr:colOff>1200</xdr:colOff>
      <xdr:row>6</xdr:row>
      <xdr:rowOff>91126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ategorija">
              <a:extLst>
                <a:ext uri="{FF2B5EF4-FFF2-40B4-BE49-F238E27FC236}">
                  <a16:creationId xmlns:a16="http://schemas.microsoft.com/office/drawing/2014/main" id="{8FA512D5-9481-484F-8BF3-F386348B28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1750" y="866776"/>
              <a:ext cx="6249600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Izvješće o proračunu" descr="Navigacijski gumb za radni list Izvješće o mjesečnom proračunu">
          <a:hlinkClick xmlns:r="http://schemas.openxmlformats.org/officeDocument/2006/relationships" r:id="rId1" tooltip="Odaberite da biste otvorili radni list Izvješće o mjesečnom proračunu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96075" y="114300"/>
          <a:ext cx="23000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Izvješće o mjesečnom proračunu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09.403630324072" createdVersion="5" refreshedVersion="6" minRefreshableVersion="3" recordCount="59" xr:uid="{00000000-000A-0000-FFFF-FFFF04000000}">
  <cacheSource type="worksheet">
    <worksheetSource name="PojedinostiProračuna"/>
  </cacheSource>
  <cacheFields count="6">
    <cacheField name="Opis" numFmtId="0">
      <sharedItems count="57">
        <s v="Izvannastavne aktivnosti"/>
        <s v="Liječnički troškovi"/>
        <s v="Školski pribor"/>
        <s v="Školarina"/>
        <s v="Koncerti"/>
        <s v="Kazalište"/>
        <s v="Filmovi"/>
        <s v="Glazba (CD-ovi, preuzimanja itd.)"/>
        <s v="Sportska događanja"/>
        <s v="Filmovi/DVD-ovi (kupnja)"/>
        <s v="Filmovi/DVD-ovi (posudba)"/>
        <s v="Restorani"/>
        <s v="Namirnice"/>
        <s v="Dobrotvorni prilog 1"/>
        <s v="Dobrotvorni prilog 2"/>
        <s v="Dar 1"/>
        <s v="Dar 2"/>
        <s v="Kabelska/satelitska televizija"/>
        <s v="Struja"/>
        <s v="Plin"/>
        <s v="Usluga čišćenja stana"/>
        <s v="Održavanje"/>
        <s v="Hipoteka ili najamnina"/>
        <s v="Prirodni plin/benzin"/>
        <s v="Internet"/>
        <s v="Telefon (mobilni)"/>
        <s v="Telefon (kućni)"/>
        <s v="Potrepštine"/>
        <s v="Uklanjanje otpada i recikliranje"/>
        <s v="Voda i komunalna naknada"/>
        <s v="Zdravlje"/>
        <s v="Kuća"/>
        <s v="Životno osiguranje"/>
        <s v="Kreditna kartica 1"/>
        <s v="Kreditna kartica 2"/>
        <s v="Kreditna kartica 3"/>
        <s v="Osobne potrebe"/>
        <s v="Studentski kredit"/>
        <s v="Odjeća"/>
        <s v="Čišćenje odjeće"/>
        <s v="Frizura/manikura"/>
        <s v="Teretana"/>
        <s v="Hrana"/>
        <s v="Njega ljubimaca"/>
        <s v="Igračke"/>
        <s v="Investicijski račun"/>
        <s v="Mirovinska štednja"/>
        <s v="Savezni"/>
        <s v="Lokalni"/>
        <s v="Državni"/>
        <s v="Autobus/taksi"/>
        <s v="Gorivo"/>
        <s v="Osiguranje"/>
        <s v="Registracija "/>
        <s v="Parking naknade"/>
        <s v="Troškovi vozila"/>
        <s v="Licensing " u="1"/>
      </sharedItems>
    </cacheField>
    <cacheField name="Kategorija" numFmtId="0">
      <sharedItems count="12">
        <s v="Djeca"/>
        <s v="Zabava"/>
        <s v="Hrana"/>
        <s v="Darovi i dobrotvorni prilozi"/>
        <s v="Stanovanje"/>
        <s v="Osiguranje"/>
        <s v="Krediti"/>
        <s v="Osobna njega"/>
        <s v="Kućni ljubimci"/>
        <s v="Štednja ili ulaganja"/>
        <s v="Porezi"/>
        <s v="Prijevoz"/>
      </sharedItems>
    </cacheField>
    <cacheField name="Planirani troškovi" numFmtId="5">
      <sharedItems containsString="0" containsBlank="1" containsNumber="1" containsInteger="1" minValue="0" maxValue="1700"/>
    </cacheField>
    <cacheField name="Stvarni trošak" numFmtId="5">
      <sharedItems containsString="0" containsBlank="1" containsNumber="1" containsInteger="1" minValue="20" maxValue="1700"/>
    </cacheField>
    <cacheField name="Razlika" numFmtId="5">
      <sharedItems containsSemiMixedTypes="0" containsString="0" containsNumber="1" containsInteger="1" minValue="-200" maxValue="200"/>
    </cacheField>
    <cacheField name="Pregled stvarnih troškova" numFmtId="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ZaokretnaTablicaIzvješćeOProračunu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Kategorija">
  <location ref="K9:N34" firstHeaderRow="0" firstDataRow="1" firstDataCol="1"/>
  <pivotFields count="6">
    <pivotField axis="axisRow" showAll="0" insertBlankRow="1">
      <items count="58">
        <item x="50"/>
        <item x="17"/>
        <item x="13"/>
        <item x="14"/>
        <item x="38"/>
        <item x="4"/>
        <item x="33"/>
        <item x="34"/>
        <item x="35"/>
        <item x="11"/>
        <item x="39"/>
        <item x="18"/>
        <item x="0"/>
        <item x="47"/>
        <item x="42"/>
        <item x="51"/>
        <item x="19"/>
        <item x="15"/>
        <item x="16"/>
        <item x="12"/>
        <item x="43"/>
        <item x="40"/>
        <item x="30"/>
        <item x="41"/>
        <item x="31"/>
        <item x="20"/>
        <item x="52"/>
        <item x="45"/>
        <item m="1" x="56"/>
        <item x="32"/>
        <item x="5"/>
        <item x="48"/>
        <item x="21"/>
        <item x="1"/>
        <item x="22"/>
        <item x="6"/>
        <item x="7"/>
        <item x="23"/>
        <item x="24"/>
        <item x="54"/>
        <item x="36"/>
        <item x="25"/>
        <item x="26"/>
        <item x="46"/>
        <item x="2"/>
        <item x="3"/>
        <item x="8"/>
        <item x="49"/>
        <item x="37"/>
        <item x="27"/>
        <item x="44"/>
        <item x="55"/>
        <item x="9"/>
        <item x="10"/>
        <item x="28"/>
        <item x="29"/>
        <item x="53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lanirani troškovi " fld="2" baseField="1" baseItem="3" numFmtId="5"/>
    <dataField name="Stvarni trošak " fld="3" baseField="1" baseItem="3" numFmtId="5"/>
    <dataField name="Razlika " fld="4" baseField="1" baseItem="3" numFmtId="5"/>
  </dataFields>
  <formats count="83">
    <format dxfId="1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5">
      <pivotArea dataOnly="0" grandRow="1" fieldPosition="0"/>
    </format>
    <format dxfId="194">
      <pivotArea dataOnly="0" grandRow="1" fieldPosition="0"/>
    </format>
    <format dxfId="193">
      <pivotArea dataOnly="0" grandRow="1" fieldPosition="0"/>
    </format>
    <format dxfId="192">
      <pivotArea dataOnly="0" grandRow="1" fieldPosition="0"/>
    </format>
    <format dxfId="191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90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189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188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87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186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185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183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81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180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79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78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177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176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75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174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173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72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171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70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69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168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67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166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65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64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163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62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61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60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159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158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57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156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155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54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153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152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51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150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149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48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147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45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144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143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142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141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140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139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138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137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135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33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31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129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27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25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24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122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21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120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11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8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7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6">
      <pivotArea outline="0" fieldPosition="0">
        <references count="1">
          <reference field="4294967294" count="1">
            <x v="0"/>
          </reference>
        </references>
      </pivotArea>
    </format>
    <format dxfId="115">
      <pivotArea outline="0" fieldPosition="0">
        <references count="1">
          <reference field="4294967294" count="1">
            <x v="1"/>
          </reference>
        </references>
      </pivotArea>
    </format>
    <format dxfId="114">
      <pivotArea outline="0" fieldPosition="0">
        <references count="1">
          <reference field="4294967294" count="1"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ažetak predviđenih troškova, stvarnih troškova i razlike za sve troškove navedene u tablici Pojedinosti o proračunu na radnom listu Mjesečni troškovi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ažetakProračuna" cacheId="4" applyNumberFormats="0" applyBorderFormats="0" applyFontFormats="0" applyPatternFormats="0" applyAlignmentFormats="0" applyWidthHeightFormats="1" dataCaption="Vrijednosti" updatedVersion="6" minRefreshableVersion="3" itemPrintTitles="1" createdVersion="4" indent="0" outline="1" outlineData="1" multipleFieldFilters="0" chartFormat="3" rowHeaderCaption="Kategorija">
  <location ref="B2:C15" firstHeaderRow="1" firstDataRow="1" firstDataCol="1"/>
  <pivotFields count="6">
    <pivotField showAll="0"/>
    <pivotField axis="axisRow" showAll="0">
      <items count="13">
        <item x="3"/>
        <item x="0"/>
        <item x="2"/>
        <item x="6"/>
        <item x="8"/>
        <item x="5"/>
        <item x="7"/>
        <item x="10"/>
        <item x="11"/>
        <item x="4"/>
        <item x="9"/>
        <item x="1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Trošak" fld="3" baseField="1" baseItem="0" numFmtId="5"/>
  </dataFields>
  <formats count="8"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field="1" type="button" dataOnly="0" labelOnly="1" outline="0" axis="axisRow" fieldPosition="0"/>
    </format>
    <format dxfId="92">
      <pivotArea dataOnly="0" labelOnly="1" outline="0" axis="axisValues" fieldPosition="0"/>
    </format>
  </formats>
  <chartFormats count="5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Izmijenite ili unesite kategorije u ovu tablicu da biste ažurirali padajući popis stupca Kategorija u tablici Pojedinosti o proračunu na radnom listu Mjesečni troškovi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Kategorija" xr10:uid="{C886CC61-653D-432C-B2E8-34B1B0D7E161}" sourceName="Kategorija">
  <pivotTables>
    <pivotTable tabId="4" name="ZaokretnaTablicaIzvješćeOProračunu"/>
  </pivotTables>
  <data>
    <tabular pivotCacheId="2">
      <items count="12">
        <i x="3" s="1"/>
        <i x="0" s="1"/>
        <i x="2" s="1"/>
        <i x="6" s="1"/>
        <i x="8" s="1"/>
        <i x="5" s="1"/>
        <i x="7" s="1"/>
        <i x="10" s="1"/>
        <i x="11" s="1"/>
        <i x="4" s="1"/>
        <i x="9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" xr10:uid="{4D849F06-F21F-425C-ADE7-0E8384AC995C}" cache="Rezač_Kategorija" caption="Da biste odabrali više kategorija, držite tipku Ctrl.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jedinostiProračuna" displayName="PojedinostiProračuna" ref="B2:G62" totalsRowCount="1" headerRowDxfId="112" totalsRowDxfId="111" totalsRowBorderDxfId="110">
  <autoFilter ref="B2:G61" xr:uid="{00000000-0009-0000-0100-000001000000}"/>
  <tableColumns count="6">
    <tableColumn id="2" xr3:uid="{00000000-0010-0000-0000-000002000000}" name="Opis" totalsRowLabel="Zbroj" totalsRowDxfId="109"/>
    <tableColumn id="1" xr3:uid="{00000000-0010-0000-0000-000001000000}" name="Kategorija" totalsRowDxfId="108"/>
    <tableColumn id="3" xr3:uid="{00000000-0010-0000-0000-000003000000}" name="Planirani troškovi" totalsRowFunction="sum" dataDxfId="107" totalsRowDxfId="106"/>
    <tableColumn id="4" xr3:uid="{00000000-0010-0000-0000-000004000000}" name="Stvarni trošak" totalsRowFunction="sum" dataDxfId="105" totalsRowDxfId="104"/>
    <tableColumn id="5" xr3:uid="{00000000-0010-0000-0000-000005000000}" name="Razlika" totalsRowFunction="sum" dataDxfId="103" totalsRowDxfId="102">
      <calculatedColumnFormula>PojedinostiProračuna[[#This Row],[Planirani troškovi]]-PojedinostiProračuna[[#This Row],[Stvarni trošak]]</calculatedColumnFormula>
    </tableColumn>
    <tableColumn id="6" xr3:uid="{00000000-0010-0000-0000-000006000000}" name="Pregled stvarnih troškova" dataDxfId="101" totalsRowDxfId="100">
      <calculatedColumnFormula>PojedinostiProračuna[[#This Row],[Stvarni trošak]]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Odaberite kategoriju mjesečnih troškova, a zatim u tablicu unesite opis, planirane i stvarne troškove. Razlika i ukupni iznos izračunat će se automatski, a traka Pregled stvarnih troškova automatski će se ažurira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ženjeKategorijeProračuna" displayName="TraženjeKategorijeProračuna" ref="E2:E14" headerRowDxfId="91">
  <autoFilter ref="E2:E14" xr:uid="{00000000-0009-0000-0100-000002000000}"/>
  <tableColumns count="1">
    <tableColumn id="1" xr3:uid="{00000000-0010-0000-0100-000001000000}" name="Pretraživanje kategorija proračuna" totalsRowFunction="count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Popis dostupnih kategorija u stupcu Kategorija u tablici Pojedinosti i proračunu na radnom listu Mjesečni troškovi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94B9-9EDA-4BB6-A406-45B260E18D2D}">
  <sheetPr>
    <tabColor theme="1" tint="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0.625" customWidth="1"/>
    <col min="3" max="3" width="2.625" customWidth="1"/>
  </cols>
  <sheetData>
    <row r="1" spans="2:2" ht="30" customHeight="1" thickBot="1" x14ac:dyDescent="0.3">
      <c r="B1" s="23" t="s">
        <v>0</v>
      </c>
    </row>
    <row r="2" spans="2:2" ht="30" customHeight="1" thickTop="1" x14ac:dyDescent="0.25">
      <c r="B2" s="24" t="s">
        <v>1</v>
      </c>
    </row>
    <row r="3" spans="2:2" ht="41.25" customHeight="1" x14ac:dyDescent="0.25">
      <c r="B3" s="49" t="s">
        <v>118</v>
      </c>
    </row>
    <row r="4" spans="2:2" ht="39" customHeight="1" x14ac:dyDescent="0.25">
      <c r="B4" s="49" t="s">
        <v>119</v>
      </c>
    </row>
    <row r="5" spans="2:2" ht="30" customHeight="1" x14ac:dyDescent="0.25">
      <c r="B5" s="24" t="s">
        <v>2</v>
      </c>
    </row>
    <row r="6" spans="2:2" ht="30" customHeight="1" x14ac:dyDescent="0.25">
      <c r="B6" s="25" t="s">
        <v>3</v>
      </c>
    </row>
    <row r="7" spans="2:2" ht="81" customHeight="1" x14ac:dyDescent="0.25">
      <c r="B7" s="49" t="s">
        <v>120</v>
      </c>
    </row>
    <row r="8" spans="2:2" ht="68.25" customHeight="1" x14ac:dyDescent="0.25">
      <c r="B8" s="24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zoomScaleNormal="100" workbookViewId="0"/>
  </sheetViews>
  <sheetFormatPr defaultRowHeight="13.5" x14ac:dyDescent="0.25"/>
  <cols>
    <col min="1" max="1" width="2.625" style="32" customWidth="1"/>
    <col min="2" max="2" width="19.5" style="3" customWidth="1"/>
    <col min="3" max="3" width="14.25" style="3" customWidth="1"/>
    <col min="4" max="4" width="11.5" style="3" customWidth="1"/>
    <col min="5" max="5" width="2" style="3" customWidth="1"/>
    <col min="6" max="6" width="15.5" style="3" customWidth="1"/>
    <col min="7" max="7" width="11.75" style="3" customWidth="1"/>
    <col min="8" max="8" width="4" style="3" customWidth="1"/>
    <col min="9" max="9" width="2.5" style="3" customWidth="1"/>
    <col min="10" max="10" width="11.75" style="3" customWidth="1"/>
    <col min="11" max="11" width="24" style="3" customWidth="1"/>
    <col min="12" max="12" width="15.25" style="3" customWidth="1"/>
    <col min="13" max="13" width="16.5" style="3" customWidth="1"/>
    <col min="14" max="14" width="14.625" style="3" customWidth="1"/>
    <col min="15" max="15" width="0.875" style="3" customWidth="1"/>
    <col min="16" max="16" width="2.625" customWidth="1"/>
    <col min="17" max="16384" width="9" style="3"/>
  </cols>
  <sheetData>
    <row r="1" spans="1:15" ht="60.75" customHeight="1" x14ac:dyDescent="0.25">
      <c r="A1" s="32" t="s">
        <v>121</v>
      </c>
      <c r="B1" s="67" t="s">
        <v>18</v>
      </c>
      <c r="C1" s="67"/>
      <c r="D1" s="67"/>
      <c r="E1" s="67"/>
      <c r="F1" s="66" t="s">
        <v>34</v>
      </c>
      <c r="G1" s="66"/>
      <c r="H1" s="66"/>
      <c r="I1" s="7"/>
      <c r="J1" s="4" t="s">
        <v>36</v>
      </c>
      <c r="K1" s="4"/>
      <c r="L1" s="4"/>
      <c r="M1" s="56" t="s">
        <v>53</v>
      </c>
      <c r="N1" s="56"/>
    </row>
    <row r="2" spans="1:15" ht="30.75" customHeight="1" x14ac:dyDescent="0.25">
      <c r="A2" s="33" t="s">
        <v>5</v>
      </c>
      <c r="B2" s="26" t="s">
        <v>19</v>
      </c>
      <c r="E2" s="8"/>
      <c r="J2" s="57" t="s">
        <v>124</v>
      </c>
      <c r="K2" s="57"/>
      <c r="L2" s="57"/>
      <c r="M2" s="57"/>
      <c r="N2" s="57"/>
    </row>
    <row r="3" spans="1:15" ht="15" customHeight="1" x14ac:dyDescent="0.25">
      <c r="A3" s="31" t="s">
        <v>6</v>
      </c>
      <c r="B3" s="9" t="s">
        <v>20</v>
      </c>
      <c r="C3" s="65" t="s">
        <v>27</v>
      </c>
      <c r="D3" s="65"/>
      <c r="E3" s="65"/>
      <c r="F3" s="65"/>
      <c r="G3" s="46">
        <f>D17-SUM(PojedinostiProračuna[Planirani troškovi])</f>
        <v>1585</v>
      </c>
      <c r="J3" s="55"/>
      <c r="K3" s="55"/>
      <c r="L3" s="55"/>
      <c r="M3" s="55"/>
      <c r="N3" s="55"/>
    </row>
    <row r="4" spans="1:15" ht="15" customHeight="1" x14ac:dyDescent="0.25">
      <c r="A4" s="31" t="s">
        <v>7</v>
      </c>
      <c r="B4" s="9" t="s">
        <v>21</v>
      </c>
      <c r="C4" s="65" t="s">
        <v>28</v>
      </c>
      <c r="D4" s="65"/>
      <c r="E4" s="65"/>
      <c r="F4" s="65"/>
      <c r="G4" s="46">
        <f>D11-SUM(PojedinostiProračuna[Stvarni trošak])</f>
        <v>1740</v>
      </c>
      <c r="J4" s="55"/>
      <c r="K4" s="55"/>
      <c r="L4" s="55"/>
      <c r="M4" s="55"/>
      <c r="N4" s="55"/>
    </row>
    <row r="5" spans="1:15" ht="15" customHeight="1" x14ac:dyDescent="0.25">
      <c r="A5" s="32" t="s">
        <v>8</v>
      </c>
      <c r="B5" s="9" t="s">
        <v>22</v>
      </c>
      <c r="C5" s="65" t="s">
        <v>29</v>
      </c>
      <c r="D5" s="65"/>
      <c r="E5" s="65"/>
      <c r="F5" s="65"/>
      <c r="G5" s="46">
        <f>G4-G3</f>
        <v>155</v>
      </c>
      <c r="J5" s="55"/>
      <c r="K5" s="55"/>
      <c r="L5" s="55"/>
      <c r="M5" s="55"/>
      <c r="N5" s="55"/>
    </row>
    <row r="6" spans="1:15" ht="15" customHeight="1" x14ac:dyDescent="0.25">
      <c r="B6" s="10"/>
      <c r="C6" s="5"/>
      <c r="D6" s="5"/>
      <c r="E6" s="5"/>
      <c r="F6" s="5"/>
      <c r="G6" s="5"/>
      <c r="H6" s="5"/>
      <c r="J6" s="55"/>
      <c r="K6" s="55"/>
      <c r="L6" s="55"/>
      <c r="M6" s="55"/>
      <c r="N6" s="55"/>
    </row>
    <row r="7" spans="1:15" ht="30" customHeight="1" x14ac:dyDescent="0.25">
      <c r="A7" s="31" t="s">
        <v>9</v>
      </c>
      <c r="B7" s="27" t="s">
        <v>23</v>
      </c>
      <c r="C7" s="8"/>
      <c r="D7" s="8"/>
      <c r="E7" s="34"/>
      <c r="F7" s="27" t="s">
        <v>35</v>
      </c>
      <c r="G7" s="11"/>
      <c r="H7" s="8"/>
      <c r="J7" s="22" t="s">
        <v>37</v>
      </c>
      <c r="K7" s="21"/>
      <c r="L7" s="21"/>
      <c r="M7" s="21"/>
      <c r="N7" s="21"/>
    </row>
    <row r="8" spans="1:15" ht="15" customHeight="1" x14ac:dyDescent="0.25">
      <c r="A8" s="31" t="s">
        <v>10</v>
      </c>
      <c r="B8" s="58" t="s">
        <v>24</v>
      </c>
      <c r="C8" s="3" t="s">
        <v>30</v>
      </c>
      <c r="D8" s="46">
        <v>5800</v>
      </c>
      <c r="E8" s="35"/>
      <c r="F8" s="59" t="s">
        <v>24</v>
      </c>
      <c r="G8" s="60">
        <f>SUM(PojedinostiProračuna[Stvarni trošak])</f>
        <v>7860</v>
      </c>
      <c r="K8" s="20"/>
      <c r="L8" s="20"/>
      <c r="M8" s="20"/>
    </row>
    <row r="9" spans="1:15" ht="15" customHeight="1" x14ac:dyDescent="0.25">
      <c r="A9" s="31" t="s">
        <v>11</v>
      </c>
      <c r="B9" s="58"/>
      <c r="C9" s="3" t="s">
        <v>31</v>
      </c>
      <c r="D9" s="46">
        <v>2300</v>
      </c>
      <c r="E9" s="35"/>
      <c r="F9" s="59"/>
      <c r="G9" s="60"/>
      <c r="J9" s="55" t="s">
        <v>38</v>
      </c>
      <c r="K9" s="19" t="s">
        <v>39</v>
      </c>
      <c r="L9" s="18" t="s">
        <v>128</v>
      </c>
      <c r="M9" s="18" t="s">
        <v>129</v>
      </c>
      <c r="N9" s="18" t="s">
        <v>130</v>
      </c>
      <c r="O9" s="12"/>
    </row>
    <row r="10" spans="1:15" ht="15" customHeight="1" x14ac:dyDescent="0.25">
      <c r="A10" s="31" t="s">
        <v>122</v>
      </c>
      <c r="B10" s="58"/>
      <c r="C10" s="3" t="s">
        <v>32</v>
      </c>
      <c r="D10" s="46">
        <v>1500</v>
      </c>
      <c r="E10" s="35"/>
      <c r="F10" s="59"/>
      <c r="G10" s="60"/>
      <c r="H10" s="39"/>
      <c r="J10" s="55"/>
      <c r="K10" s="1" t="s">
        <v>40</v>
      </c>
      <c r="L10" s="43">
        <v>140</v>
      </c>
      <c r="M10" s="43">
        <v>140</v>
      </c>
      <c r="N10" s="43">
        <v>0</v>
      </c>
    </row>
    <row r="11" spans="1:15" ht="15" customHeight="1" x14ac:dyDescent="0.25">
      <c r="A11" s="31" t="s">
        <v>12</v>
      </c>
      <c r="B11" s="58"/>
      <c r="C11" s="28" t="s">
        <v>33</v>
      </c>
      <c r="D11" s="47">
        <f>SUM(D8:D10)</f>
        <v>9600</v>
      </c>
      <c r="E11" s="35"/>
      <c r="F11" s="59"/>
      <c r="G11" s="60"/>
      <c r="H11" s="39"/>
      <c r="J11" s="55"/>
      <c r="K11" s="1"/>
      <c r="L11" s="43"/>
      <c r="M11" s="43"/>
      <c r="N11" s="43"/>
    </row>
    <row r="12" spans="1:15" ht="15" customHeight="1" x14ac:dyDescent="0.25">
      <c r="B12" s="13"/>
      <c r="C12" s="5"/>
      <c r="D12" s="5"/>
      <c r="E12" s="36"/>
      <c r="F12" s="14"/>
      <c r="G12" s="41"/>
      <c r="H12" s="5"/>
      <c r="J12" s="55"/>
      <c r="K12" s="1" t="s">
        <v>41</v>
      </c>
      <c r="L12" s="43">
        <v>400</v>
      </c>
      <c r="M12" s="43">
        <v>358</v>
      </c>
      <c r="N12" s="43">
        <v>42</v>
      </c>
    </row>
    <row r="13" spans="1:15" ht="15" customHeight="1" x14ac:dyDescent="0.25">
      <c r="A13" s="31" t="s">
        <v>13</v>
      </c>
      <c r="B13" s="63" t="s">
        <v>25</v>
      </c>
      <c r="E13" s="35"/>
      <c r="F13" s="61" t="s">
        <v>25</v>
      </c>
      <c r="G13" s="62">
        <f>SUM(PojedinostiProračuna[Planirani troškovi])</f>
        <v>7915</v>
      </c>
      <c r="J13" s="55"/>
      <c r="K13" s="1"/>
      <c r="L13" s="43"/>
      <c r="M13" s="43"/>
      <c r="N13" s="43"/>
    </row>
    <row r="14" spans="1:15" ht="15" customHeight="1" x14ac:dyDescent="0.25">
      <c r="A14" s="31" t="s">
        <v>14</v>
      </c>
      <c r="B14" s="64"/>
      <c r="C14" s="3" t="s">
        <v>30</v>
      </c>
      <c r="D14" s="46">
        <v>6000</v>
      </c>
      <c r="E14" s="35"/>
      <c r="F14" s="59"/>
      <c r="G14" s="60"/>
      <c r="J14" s="55"/>
      <c r="K14" s="1" t="s">
        <v>42</v>
      </c>
      <c r="L14" s="43">
        <v>1100</v>
      </c>
      <c r="M14" s="43">
        <v>1320</v>
      </c>
      <c r="N14" s="43">
        <v>-220</v>
      </c>
    </row>
    <row r="15" spans="1:15" ht="15" customHeight="1" x14ac:dyDescent="0.25">
      <c r="A15" s="31" t="s">
        <v>15</v>
      </c>
      <c r="B15" s="64"/>
      <c r="C15" s="3" t="s">
        <v>31</v>
      </c>
      <c r="D15" s="46">
        <v>1000</v>
      </c>
      <c r="E15" s="35"/>
      <c r="F15" s="59"/>
      <c r="G15" s="60"/>
      <c r="H15" s="39"/>
      <c r="J15" s="55"/>
      <c r="K15" s="1"/>
      <c r="L15" s="43"/>
      <c r="M15" s="43"/>
      <c r="N15" s="43"/>
    </row>
    <row r="16" spans="1:15" ht="15" customHeight="1" x14ac:dyDescent="0.25">
      <c r="A16" s="31" t="s">
        <v>123</v>
      </c>
      <c r="B16" s="64"/>
      <c r="C16" s="3" t="s">
        <v>32</v>
      </c>
      <c r="D16" s="46">
        <v>2500</v>
      </c>
      <c r="E16" s="35"/>
      <c r="F16" s="59"/>
      <c r="G16" s="60"/>
      <c r="H16" s="39"/>
      <c r="J16" s="55"/>
      <c r="K16" s="1" t="s">
        <v>43</v>
      </c>
      <c r="L16" s="43">
        <v>100</v>
      </c>
      <c r="M16" s="43">
        <v>125</v>
      </c>
      <c r="N16" s="43">
        <v>-25</v>
      </c>
    </row>
    <row r="17" spans="1:14" ht="15" customHeight="1" x14ac:dyDescent="0.25">
      <c r="A17" s="31" t="s">
        <v>16</v>
      </c>
      <c r="B17" s="64"/>
      <c r="C17" s="28" t="s">
        <v>33</v>
      </c>
      <c r="D17" s="47">
        <f>SUM(D14:D16)</f>
        <v>9500</v>
      </c>
      <c r="E17" s="37"/>
      <c r="F17" s="59"/>
      <c r="G17" s="60"/>
      <c r="H17" s="40"/>
      <c r="J17" s="55"/>
      <c r="K17" s="1"/>
      <c r="L17" s="43"/>
      <c r="M17" s="43"/>
      <c r="N17" s="43"/>
    </row>
    <row r="18" spans="1:14" ht="15" customHeight="1" x14ac:dyDescent="0.25">
      <c r="B18" s="15"/>
      <c r="C18" s="6"/>
      <c r="D18" s="6"/>
      <c r="E18" s="38"/>
      <c r="F18" s="14"/>
      <c r="G18" s="41"/>
      <c r="H18" s="6"/>
      <c r="J18" s="55"/>
      <c r="K18" s="1" t="s">
        <v>44</v>
      </c>
      <c r="L18" s="43">
        <v>2830</v>
      </c>
      <c r="M18" s="43">
        <v>2702</v>
      </c>
      <c r="N18" s="43">
        <v>128</v>
      </c>
    </row>
    <row r="19" spans="1:14" ht="15" customHeight="1" x14ac:dyDescent="0.25">
      <c r="J19" s="55"/>
      <c r="K19" s="1"/>
      <c r="L19" s="43"/>
      <c r="M19" s="43"/>
      <c r="N19" s="43"/>
    </row>
    <row r="20" spans="1:14" ht="15" customHeight="1" x14ac:dyDescent="0.25">
      <c r="A20" s="32" t="s">
        <v>17</v>
      </c>
      <c r="B20" s="55" t="s">
        <v>26</v>
      </c>
      <c r="C20" s="55"/>
      <c r="D20" s="55"/>
      <c r="E20" s="55"/>
      <c r="F20" s="55"/>
      <c r="G20" s="55"/>
      <c r="J20" s="55"/>
      <c r="K20" s="1" t="s">
        <v>45</v>
      </c>
      <c r="L20" s="43">
        <v>900</v>
      </c>
      <c r="M20" s="43">
        <v>900</v>
      </c>
      <c r="N20" s="43">
        <v>0</v>
      </c>
    </row>
    <row r="21" spans="1:14" ht="15" customHeight="1" x14ac:dyDescent="0.25">
      <c r="B21" s="55"/>
      <c r="C21" s="55"/>
      <c r="D21" s="55"/>
      <c r="E21" s="55"/>
      <c r="F21" s="55"/>
      <c r="G21" s="55"/>
      <c r="J21" s="55"/>
      <c r="K21" s="1"/>
      <c r="L21" s="43"/>
      <c r="M21" s="43"/>
      <c r="N21" s="43"/>
    </row>
    <row r="22" spans="1:14" ht="15" customHeight="1" x14ac:dyDescent="0.25">
      <c r="B22" s="55"/>
      <c r="C22" s="55"/>
      <c r="D22" s="55"/>
      <c r="E22" s="55"/>
      <c r="F22" s="55"/>
      <c r="G22" s="55"/>
      <c r="J22" s="55"/>
      <c r="K22" s="1" t="s">
        <v>46</v>
      </c>
      <c r="L22" s="43">
        <v>200</v>
      </c>
      <c r="M22" s="43">
        <v>200</v>
      </c>
      <c r="N22" s="43">
        <v>0</v>
      </c>
    </row>
    <row r="23" spans="1:14" ht="15" customHeight="1" x14ac:dyDescent="0.25">
      <c r="B23" s="55"/>
      <c r="C23" s="55"/>
      <c r="D23" s="55"/>
      <c r="E23" s="55"/>
      <c r="F23" s="55"/>
      <c r="G23" s="55"/>
      <c r="J23" s="55"/>
      <c r="K23" s="1"/>
      <c r="L23" s="43"/>
      <c r="M23" s="43"/>
      <c r="N23" s="43"/>
    </row>
    <row r="24" spans="1:14" ht="15" customHeight="1" x14ac:dyDescent="0.25">
      <c r="B24" s="55"/>
      <c r="C24" s="55"/>
      <c r="D24" s="55"/>
      <c r="E24" s="55"/>
      <c r="F24" s="55"/>
      <c r="G24" s="55"/>
      <c r="J24" s="55"/>
      <c r="K24" s="1" t="s">
        <v>47</v>
      </c>
      <c r="L24" s="43">
        <v>150</v>
      </c>
      <c r="M24" s="43">
        <v>140</v>
      </c>
      <c r="N24" s="43">
        <v>10</v>
      </c>
    </row>
    <row r="25" spans="1:14" ht="15" customHeight="1" x14ac:dyDescent="0.25">
      <c r="B25" s="55"/>
      <c r="C25" s="55"/>
      <c r="D25" s="55"/>
      <c r="E25" s="55"/>
      <c r="F25" s="55"/>
      <c r="G25" s="55"/>
      <c r="J25" s="55"/>
      <c r="K25" s="1"/>
      <c r="L25" s="43"/>
      <c r="M25" s="43"/>
      <c r="N25" s="43"/>
    </row>
    <row r="26" spans="1:14" ht="15" customHeight="1" x14ac:dyDescent="0.25">
      <c r="B26" s="55"/>
      <c r="C26" s="55"/>
      <c r="D26" s="55"/>
      <c r="E26" s="55"/>
      <c r="F26" s="55"/>
      <c r="G26" s="55"/>
      <c r="J26" s="55"/>
      <c r="K26" s="1" t="s">
        <v>48</v>
      </c>
      <c r="L26" s="43">
        <v>170</v>
      </c>
      <c r="M26" s="43">
        <v>100</v>
      </c>
      <c r="N26" s="43">
        <v>70</v>
      </c>
    </row>
    <row r="27" spans="1:14" ht="15" customHeight="1" x14ac:dyDescent="0.25">
      <c r="B27" s="55"/>
      <c r="C27" s="55"/>
      <c r="D27" s="55"/>
      <c r="E27" s="55"/>
      <c r="F27" s="55"/>
      <c r="G27" s="55"/>
      <c r="J27" s="55"/>
      <c r="K27" s="1"/>
      <c r="L27" s="43"/>
      <c r="M27" s="43"/>
      <c r="N27" s="43"/>
    </row>
    <row r="28" spans="1:14" ht="15" customHeight="1" x14ac:dyDescent="0.25">
      <c r="B28" s="55"/>
      <c r="C28" s="55"/>
      <c r="D28" s="55"/>
      <c r="E28" s="55"/>
      <c r="F28" s="55"/>
      <c r="G28" s="55"/>
      <c r="J28" s="55"/>
      <c r="K28" s="1" t="s">
        <v>49</v>
      </c>
      <c r="L28" s="43">
        <v>200</v>
      </c>
      <c r="M28" s="43">
        <v>200</v>
      </c>
      <c r="N28" s="43">
        <v>0</v>
      </c>
    </row>
    <row r="29" spans="1:14" ht="15" customHeight="1" x14ac:dyDescent="0.25">
      <c r="B29" s="55"/>
      <c r="C29" s="55"/>
      <c r="D29" s="55"/>
      <c r="E29" s="55"/>
      <c r="F29" s="55"/>
      <c r="G29" s="55"/>
      <c r="J29" s="55"/>
      <c r="K29" s="1"/>
      <c r="L29" s="43"/>
      <c r="M29" s="43"/>
      <c r="N29" s="43"/>
    </row>
    <row r="30" spans="1:14" ht="15" customHeight="1" x14ac:dyDescent="0.25">
      <c r="B30" s="55"/>
      <c r="C30" s="55"/>
      <c r="D30" s="55"/>
      <c r="E30" s="55"/>
      <c r="F30" s="55"/>
      <c r="G30" s="55"/>
      <c r="J30" s="55"/>
      <c r="K30" s="1" t="s">
        <v>50</v>
      </c>
      <c r="L30" s="43">
        <v>300</v>
      </c>
      <c r="M30" s="43">
        <v>300</v>
      </c>
      <c r="N30" s="43">
        <v>0</v>
      </c>
    </row>
    <row r="31" spans="1:14" ht="15" customHeight="1" x14ac:dyDescent="0.25">
      <c r="B31" s="55"/>
      <c r="C31" s="55"/>
      <c r="D31" s="55"/>
      <c r="E31" s="55"/>
      <c r="F31" s="55"/>
      <c r="G31" s="55"/>
      <c r="J31" s="55"/>
      <c r="K31" s="1"/>
      <c r="L31" s="43"/>
      <c r="M31" s="43"/>
      <c r="N31" s="43"/>
    </row>
    <row r="32" spans="1:14" ht="15" customHeight="1" x14ac:dyDescent="0.25">
      <c r="B32" s="55"/>
      <c r="C32" s="55"/>
      <c r="D32" s="55"/>
      <c r="E32" s="55"/>
      <c r="F32" s="55"/>
      <c r="G32" s="55"/>
      <c r="J32" s="55"/>
      <c r="K32" s="1" t="s">
        <v>51</v>
      </c>
      <c r="L32" s="43">
        <v>1425</v>
      </c>
      <c r="M32" s="43">
        <v>1375</v>
      </c>
      <c r="N32" s="43">
        <v>50</v>
      </c>
    </row>
    <row r="33" spans="1:15" ht="15" customHeight="1" x14ac:dyDescent="0.25">
      <c r="B33" s="55"/>
      <c r="C33" s="55"/>
      <c r="D33" s="55"/>
      <c r="E33" s="55"/>
      <c r="F33" s="55"/>
      <c r="G33" s="55"/>
      <c r="K33" s="1"/>
      <c r="L33" s="43"/>
      <c r="M33" s="43"/>
      <c r="N33" s="43"/>
    </row>
    <row r="34" spans="1:15" x14ac:dyDescent="0.25">
      <c r="B34" s="55"/>
      <c r="C34" s="55"/>
      <c r="D34" s="55"/>
      <c r="E34" s="55"/>
      <c r="F34" s="55"/>
      <c r="G34" s="55"/>
      <c r="K34" s="29" t="s">
        <v>52</v>
      </c>
      <c r="L34" s="50">
        <v>7915</v>
      </c>
      <c r="M34" s="51">
        <v>7860</v>
      </c>
      <c r="N34" s="52">
        <v>55</v>
      </c>
    </row>
    <row r="35" spans="1:15" ht="15" customHeight="1" x14ac:dyDescent="0.25">
      <c r="B35" s="55"/>
      <c r="C35" s="55"/>
      <c r="D35" s="55"/>
      <c r="E35" s="55"/>
      <c r="F35" s="55"/>
      <c r="G35" s="55"/>
      <c r="K35"/>
      <c r="L35"/>
      <c r="M35"/>
      <c r="N35"/>
    </row>
    <row r="36" spans="1:15" ht="15" customHeight="1" x14ac:dyDescent="0.25">
      <c r="E36" s="16"/>
      <c r="K36"/>
      <c r="L36"/>
      <c r="M36"/>
      <c r="N36"/>
    </row>
    <row r="37" spans="1:15" ht="15" customHeight="1" x14ac:dyDescent="0.25">
      <c r="K37"/>
      <c r="L37"/>
      <c r="M37"/>
      <c r="N37"/>
    </row>
    <row r="38" spans="1:15" ht="15" customHeight="1" x14ac:dyDescent="0.25">
      <c r="K38"/>
      <c r="L38"/>
      <c r="M38"/>
      <c r="N38"/>
    </row>
    <row r="39" spans="1:15" ht="15" customHeight="1" x14ac:dyDescent="0.25">
      <c r="K39"/>
      <c r="L39"/>
      <c r="M39"/>
      <c r="N39"/>
    </row>
    <row r="40" spans="1:15" ht="15" customHeight="1" x14ac:dyDescent="0.25">
      <c r="K40"/>
      <c r="L40"/>
      <c r="M40"/>
      <c r="N40"/>
    </row>
    <row r="41" spans="1:15" ht="15" customHeight="1" x14ac:dyDescent="0.25">
      <c r="K41"/>
      <c r="L41"/>
      <c r="M41"/>
      <c r="N41"/>
    </row>
    <row r="42" spans="1:15" ht="15" customHeight="1" x14ac:dyDescent="0.25">
      <c r="K42"/>
      <c r="L42"/>
      <c r="M42"/>
      <c r="N42"/>
    </row>
    <row r="43" spans="1:15" ht="15" customHeight="1" x14ac:dyDescent="0.25">
      <c r="K43"/>
      <c r="L43"/>
      <c r="M43"/>
      <c r="N43"/>
    </row>
    <row r="44" spans="1:15" ht="15" customHeight="1" x14ac:dyDescent="0.25">
      <c r="K44"/>
      <c r="L44"/>
      <c r="M44"/>
      <c r="N44"/>
    </row>
    <row r="45" spans="1:15" ht="15" customHeight="1" x14ac:dyDescent="0.25">
      <c r="K45"/>
      <c r="L45"/>
      <c r="M45"/>
      <c r="N45"/>
    </row>
    <row r="46" spans="1:15" ht="15" customHeight="1" x14ac:dyDescent="0.25">
      <c r="J46"/>
      <c r="K46"/>
      <c r="L46"/>
      <c r="M46"/>
      <c r="N46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customFormat="1" x14ac:dyDescent="0.25">
      <c r="A48" s="31"/>
    </row>
    <row r="49" spans="1:1" customFormat="1" x14ac:dyDescent="0.25">
      <c r="A49" s="31"/>
    </row>
    <row r="50" spans="1:1" customFormat="1" x14ac:dyDescent="0.25">
      <c r="A50" s="31"/>
    </row>
    <row r="51" spans="1:1" customFormat="1" x14ac:dyDescent="0.25">
      <c r="A51" s="31"/>
    </row>
    <row r="52" spans="1:1" customFormat="1" x14ac:dyDescent="0.25">
      <c r="A52" s="31"/>
    </row>
    <row r="53" spans="1:1" customFormat="1" x14ac:dyDescent="0.25">
      <c r="A53" s="31"/>
    </row>
    <row r="54" spans="1:1" customFormat="1" x14ac:dyDescent="0.25">
      <c r="A54" s="31"/>
    </row>
    <row r="55" spans="1:1" customFormat="1" x14ac:dyDescent="0.25">
      <c r="A55" s="31"/>
    </row>
    <row r="56" spans="1:1" customFormat="1" x14ac:dyDescent="0.25">
      <c r="A56" s="31"/>
    </row>
    <row r="57" spans="1:1" customFormat="1" x14ac:dyDescent="0.25">
      <c r="A57" s="31"/>
    </row>
    <row r="58" spans="1:1" customFormat="1" x14ac:dyDescent="0.25">
      <c r="A58" s="31"/>
    </row>
    <row r="59" spans="1:1" customFormat="1" x14ac:dyDescent="0.25">
      <c r="A59" s="31"/>
    </row>
    <row r="60" spans="1:1" customFormat="1" x14ac:dyDescent="0.25">
      <c r="A60" s="31"/>
    </row>
    <row r="61" spans="1:1" customFormat="1" x14ac:dyDescent="0.25">
      <c r="A61" s="31"/>
    </row>
    <row r="62" spans="1:1" customFormat="1" x14ac:dyDescent="0.25">
      <c r="A62" s="31"/>
    </row>
    <row r="63" spans="1:1" customFormat="1" x14ac:dyDescent="0.25">
      <c r="A63" s="31"/>
    </row>
    <row r="64" spans="1:1" customFormat="1" x14ac:dyDescent="0.25">
      <c r="A64" s="31"/>
    </row>
    <row r="65" spans="1:1" customFormat="1" x14ac:dyDescent="0.25">
      <c r="A65" s="31"/>
    </row>
    <row r="66" spans="1:1" customFormat="1" x14ac:dyDescent="0.25">
      <c r="A66" s="31"/>
    </row>
    <row r="67" spans="1:1" customFormat="1" x14ac:dyDescent="0.25">
      <c r="A67" s="31"/>
    </row>
    <row r="68" spans="1:1" customFormat="1" x14ac:dyDescent="0.25">
      <c r="A68" s="31"/>
    </row>
    <row r="69" spans="1:1" customFormat="1" x14ac:dyDescent="0.25">
      <c r="A69" s="31"/>
    </row>
    <row r="70" spans="1:1" customFormat="1" x14ac:dyDescent="0.25">
      <c r="A70" s="31"/>
    </row>
    <row r="71" spans="1:1" customFormat="1" x14ac:dyDescent="0.25">
      <c r="A71" s="31"/>
    </row>
    <row r="72" spans="1:1" customFormat="1" x14ac:dyDescent="0.25">
      <c r="A72" s="31"/>
    </row>
    <row r="73" spans="1:1" customFormat="1" x14ac:dyDescent="0.25">
      <c r="A73" s="31"/>
    </row>
    <row r="74" spans="1:1" customFormat="1" x14ac:dyDescent="0.25">
      <c r="A74" s="31"/>
    </row>
    <row r="75" spans="1:1" customFormat="1" x14ac:dyDescent="0.25">
      <c r="A75" s="31"/>
    </row>
    <row r="76" spans="1:1" customFormat="1" x14ac:dyDescent="0.25">
      <c r="A76" s="31"/>
    </row>
    <row r="77" spans="1:1" customFormat="1" x14ac:dyDescent="0.25">
      <c r="A77" s="31"/>
    </row>
    <row r="78" spans="1:1" customFormat="1" x14ac:dyDescent="0.25">
      <c r="A78" s="31"/>
    </row>
    <row r="79" spans="1:1" customFormat="1" x14ac:dyDescent="0.25">
      <c r="A79" s="31"/>
    </row>
    <row r="80" spans="1:1" customFormat="1" x14ac:dyDescent="0.25">
      <c r="A80" s="31"/>
    </row>
    <row r="81" spans="1:1" customFormat="1" x14ac:dyDescent="0.25">
      <c r="A81" s="31"/>
    </row>
    <row r="82" spans="1:1" customFormat="1" x14ac:dyDescent="0.25">
      <c r="A82" s="31"/>
    </row>
    <row r="83" spans="1:1" customFormat="1" x14ac:dyDescent="0.25">
      <c r="A83" s="31"/>
    </row>
    <row r="84" spans="1:1" customFormat="1" x14ac:dyDescent="0.25">
      <c r="A84" s="31"/>
    </row>
    <row r="85" spans="1:1" customFormat="1" x14ac:dyDescent="0.25">
      <c r="A85" s="31"/>
    </row>
    <row r="86" spans="1:1" customFormat="1" x14ac:dyDescent="0.25">
      <c r="A86" s="31"/>
    </row>
    <row r="87" spans="1:1" customFormat="1" x14ac:dyDescent="0.25">
      <c r="A87" s="31"/>
    </row>
    <row r="88" spans="1:1" customFormat="1" x14ac:dyDescent="0.25">
      <c r="A88" s="31"/>
    </row>
    <row r="89" spans="1:1" customFormat="1" x14ac:dyDescent="0.25">
      <c r="A89" s="31"/>
    </row>
    <row r="90" spans="1:1" customFormat="1" x14ac:dyDescent="0.25">
      <c r="A90" s="31"/>
    </row>
    <row r="91" spans="1:1" customFormat="1" x14ac:dyDescent="0.25">
      <c r="A91" s="31"/>
    </row>
    <row r="92" spans="1:1" customFormat="1" x14ac:dyDescent="0.25">
      <c r="A92" s="31"/>
    </row>
    <row r="93" spans="1:1" customFormat="1" x14ac:dyDescent="0.25">
      <c r="A93" s="31"/>
    </row>
    <row r="94" spans="1:1" customFormat="1" x14ac:dyDescent="0.25">
      <c r="A94" s="31"/>
    </row>
    <row r="95" spans="1:1" customFormat="1" x14ac:dyDescent="0.25">
      <c r="A95" s="31"/>
    </row>
    <row r="96" spans="1:1" customFormat="1" x14ac:dyDescent="0.25">
      <c r="A96" s="31"/>
    </row>
    <row r="97" spans="1:1" customFormat="1" x14ac:dyDescent="0.25">
      <c r="A97" s="31"/>
    </row>
    <row r="98" spans="1:1" customFormat="1" x14ac:dyDescent="0.25">
      <c r="A98" s="31"/>
    </row>
    <row r="99" spans="1:1" customFormat="1" x14ac:dyDescent="0.25">
      <c r="A99" s="31"/>
    </row>
    <row r="100" spans="1:1" customFormat="1" x14ac:dyDescent="0.25">
      <c r="A100" s="31"/>
    </row>
    <row r="101" spans="1:1" customFormat="1" x14ac:dyDescent="0.25">
      <c r="A101" s="31"/>
    </row>
    <row r="102" spans="1:1" customFormat="1" x14ac:dyDescent="0.25">
      <c r="A102" s="31"/>
    </row>
    <row r="103" spans="1:1" customFormat="1" x14ac:dyDescent="0.25">
      <c r="A103" s="31"/>
    </row>
    <row r="104" spans="1:1" customFormat="1" x14ac:dyDescent="0.25">
      <c r="A104" s="31"/>
    </row>
    <row r="105" spans="1:1" customFormat="1" x14ac:dyDescent="0.25">
      <c r="A105" s="31"/>
    </row>
    <row r="106" spans="1:1" customFormat="1" x14ac:dyDescent="0.25">
      <c r="A106" s="31"/>
    </row>
    <row r="107" spans="1:1" customFormat="1" x14ac:dyDescent="0.25">
      <c r="A107" s="31"/>
    </row>
    <row r="108" spans="1:1" customFormat="1" x14ac:dyDescent="0.25">
      <c r="A108" s="31"/>
    </row>
    <row r="109" spans="1:1" customFormat="1" x14ac:dyDescent="0.25">
      <c r="A109" s="31"/>
    </row>
    <row r="110" spans="1:1" customFormat="1" x14ac:dyDescent="0.25">
      <c r="A110" s="31"/>
    </row>
    <row r="111" spans="1:1" customFormat="1" x14ac:dyDescent="0.25">
      <c r="A111" s="31"/>
    </row>
    <row r="112" spans="1:1" customFormat="1" x14ac:dyDescent="0.25">
      <c r="A112" s="31"/>
    </row>
    <row r="113" spans="1:1" customFormat="1" x14ac:dyDescent="0.25">
      <c r="A113" s="31"/>
    </row>
    <row r="114" spans="1:1" customFormat="1" x14ac:dyDescent="0.25">
      <c r="A114" s="31"/>
    </row>
    <row r="115" spans="1:1" customFormat="1" x14ac:dyDescent="0.25">
      <c r="A115" s="31"/>
    </row>
    <row r="116" spans="1:1" customFormat="1" x14ac:dyDescent="0.25">
      <c r="A116" s="31"/>
    </row>
    <row r="117" spans="1:1" customFormat="1" x14ac:dyDescent="0.25">
      <c r="A117" s="31"/>
    </row>
    <row r="118" spans="1:1" customFormat="1" x14ac:dyDescent="0.25">
      <c r="A118" s="31"/>
    </row>
    <row r="119" spans="1:1" customFormat="1" x14ac:dyDescent="0.25">
      <c r="A119" s="31"/>
    </row>
    <row r="120" spans="1:1" customFormat="1" x14ac:dyDescent="0.25">
      <c r="A120" s="31"/>
    </row>
    <row r="121" spans="1:1" customFormat="1" x14ac:dyDescent="0.25">
      <c r="A121" s="31"/>
    </row>
    <row r="122" spans="1:1" customFormat="1" x14ac:dyDescent="0.25">
      <c r="A122" s="31"/>
    </row>
    <row r="123" spans="1:1" customFormat="1" x14ac:dyDescent="0.25">
      <c r="A123" s="31"/>
    </row>
    <row r="124" spans="1:1" customFormat="1" x14ac:dyDescent="0.25">
      <c r="A124" s="31"/>
    </row>
    <row r="125" spans="1:1" customFormat="1" x14ac:dyDescent="0.25">
      <c r="A125" s="31"/>
    </row>
    <row r="126" spans="1:1" customFormat="1" x14ac:dyDescent="0.25">
      <c r="A126" s="31"/>
    </row>
    <row r="127" spans="1:1" customFormat="1" x14ac:dyDescent="0.25">
      <c r="A127" s="31"/>
    </row>
    <row r="128" spans="1:1" customFormat="1" x14ac:dyDescent="0.25">
      <c r="A128" s="31"/>
    </row>
    <row r="129" spans="1:1" customFormat="1" x14ac:dyDescent="0.25">
      <c r="A129" s="31"/>
    </row>
    <row r="130" spans="1:1" customFormat="1" x14ac:dyDescent="0.25">
      <c r="A130" s="31"/>
    </row>
    <row r="131" spans="1:1" customFormat="1" x14ac:dyDescent="0.25">
      <c r="A131" s="31"/>
    </row>
    <row r="132" spans="1:1" customFormat="1" x14ac:dyDescent="0.25">
      <c r="A132" s="31"/>
    </row>
    <row r="133" spans="1:1" customFormat="1" x14ac:dyDescent="0.25">
      <c r="A133" s="31"/>
    </row>
    <row r="134" spans="1:1" customFormat="1" x14ac:dyDescent="0.25">
      <c r="A134" s="31"/>
    </row>
    <row r="135" spans="1:1" customFormat="1" x14ac:dyDescent="0.25">
      <c r="A135" s="31"/>
    </row>
    <row r="136" spans="1:1" customFormat="1" x14ac:dyDescent="0.25">
      <c r="A136" s="31"/>
    </row>
    <row r="137" spans="1:1" customFormat="1" x14ac:dyDescent="0.25">
      <c r="A137" s="31"/>
    </row>
    <row r="138" spans="1:1" customFormat="1" x14ac:dyDescent="0.25">
      <c r="A138" s="31"/>
    </row>
    <row r="139" spans="1:1" customFormat="1" x14ac:dyDescent="0.25">
      <c r="A139" s="31"/>
    </row>
    <row r="140" spans="1:1" customFormat="1" x14ac:dyDescent="0.25">
      <c r="A140" s="31"/>
    </row>
    <row r="141" spans="1:1" customFormat="1" x14ac:dyDescent="0.25">
      <c r="A141" s="31"/>
    </row>
    <row r="142" spans="1:1" customFormat="1" x14ac:dyDescent="0.25">
      <c r="A142" s="31"/>
    </row>
    <row r="143" spans="1:1" customFormat="1" x14ac:dyDescent="0.25">
      <c r="A143" s="31"/>
    </row>
    <row r="144" spans="1:1" customFormat="1" x14ac:dyDescent="0.25">
      <c r="A144" s="31"/>
    </row>
    <row r="145" spans="1:1" customFormat="1" x14ac:dyDescent="0.25">
      <c r="A145" s="31"/>
    </row>
    <row r="146" spans="1:1" customFormat="1" x14ac:dyDescent="0.25">
      <c r="A146" s="31"/>
    </row>
    <row r="147" spans="1:1" customFormat="1" x14ac:dyDescent="0.25">
      <c r="A147" s="31"/>
    </row>
    <row r="148" spans="1:1" customFormat="1" x14ac:dyDescent="0.25">
      <c r="A148" s="31"/>
    </row>
    <row r="149" spans="1:1" customFormat="1" x14ac:dyDescent="0.25">
      <c r="A149" s="31"/>
    </row>
    <row r="150" spans="1:1" customFormat="1" x14ac:dyDescent="0.25">
      <c r="A150" s="31"/>
    </row>
    <row r="151" spans="1:1" customFormat="1" x14ac:dyDescent="0.25">
      <c r="A151" s="31"/>
    </row>
    <row r="152" spans="1:1" customFormat="1" x14ac:dyDescent="0.25">
      <c r="A152" s="31"/>
    </row>
    <row r="153" spans="1:1" customFormat="1" x14ac:dyDescent="0.25">
      <c r="A153" s="31"/>
    </row>
    <row r="154" spans="1:1" customFormat="1" x14ac:dyDescent="0.25">
      <c r="A154" s="31"/>
    </row>
    <row r="155" spans="1:1" customFormat="1" x14ac:dyDescent="0.25">
      <c r="A155" s="31"/>
    </row>
    <row r="156" spans="1:1" customFormat="1" x14ac:dyDescent="0.25">
      <c r="A156" s="31"/>
    </row>
    <row r="157" spans="1:1" customFormat="1" x14ac:dyDescent="0.25">
      <c r="A157" s="31"/>
    </row>
    <row r="158" spans="1:1" customFormat="1" x14ac:dyDescent="0.25">
      <c r="A158" s="31"/>
    </row>
    <row r="159" spans="1:1" customFormat="1" x14ac:dyDescent="0.25">
      <c r="A159" s="31"/>
    </row>
    <row r="160" spans="1:1" customFormat="1" x14ac:dyDescent="0.25">
      <c r="A160" s="31"/>
    </row>
    <row r="161" spans="1:14" customFormat="1" x14ac:dyDescent="0.25">
      <c r="A161" s="31"/>
    </row>
    <row r="162" spans="1:14" customFormat="1" x14ac:dyDescent="0.25">
      <c r="A162" s="31"/>
    </row>
    <row r="163" spans="1:14" customFormat="1" x14ac:dyDescent="0.25">
      <c r="A163" s="31"/>
    </row>
    <row r="164" spans="1:14" customFormat="1" x14ac:dyDescent="0.25">
      <c r="A164" s="31"/>
    </row>
    <row r="165" spans="1:14" customFormat="1" x14ac:dyDescent="0.25">
      <c r="A165" s="31"/>
    </row>
    <row r="166" spans="1:14" customFormat="1" x14ac:dyDescent="0.25">
      <c r="A166" s="31"/>
    </row>
    <row r="167" spans="1:14" customFormat="1" x14ac:dyDescent="0.25">
      <c r="A167" s="31"/>
    </row>
    <row r="168" spans="1:14" customFormat="1" x14ac:dyDescent="0.25">
      <c r="A168" s="31"/>
    </row>
    <row r="169" spans="1:14" customFormat="1" x14ac:dyDescent="0.25">
      <c r="A169" s="31"/>
    </row>
    <row r="170" spans="1:14" customFormat="1" x14ac:dyDescent="0.25">
      <c r="A170" s="31"/>
    </row>
    <row r="171" spans="1:14" customFormat="1" x14ac:dyDescent="0.25">
      <c r="A171" s="31"/>
    </row>
    <row r="172" spans="1:14" customFormat="1" x14ac:dyDescent="0.25">
      <c r="A172" s="31"/>
      <c r="J172" s="3"/>
      <c r="K172" s="3"/>
      <c r="L172" s="3"/>
      <c r="M172" s="3"/>
      <c r="N172" s="3"/>
    </row>
  </sheetData>
  <mergeCells count="15">
    <mergeCell ref="B20:G35"/>
    <mergeCell ref="M1:N1"/>
    <mergeCell ref="J2:N6"/>
    <mergeCell ref="J9:J32"/>
    <mergeCell ref="B8:B11"/>
    <mergeCell ref="F8:F11"/>
    <mergeCell ref="G8:G11"/>
    <mergeCell ref="F13:F17"/>
    <mergeCell ref="G13:G17"/>
    <mergeCell ref="B13:B17"/>
    <mergeCell ref="C3:F3"/>
    <mergeCell ref="C4:F4"/>
    <mergeCell ref="C5:F5"/>
    <mergeCell ref="F1:H1"/>
    <mergeCell ref="B1:E1"/>
  </mergeCells>
  <hyperlinks>
    <hyperlink ref="F1:H1" location="'Mjesečni troškovi'!A1" tooltip="Odaberite da biste otvorili radni list Mjesečni troškovi." display="Monthly Expenses" xr:uid="{5C8A0561-64C9-4FB8-8073-365441A7EF52}"/>
  </hyperlinks>
  <pageMargins left="0.7" right="0.7" top="0.75" bottom="0.75" header="0.3" footer="0.3"/>
  <pageSetup paperSize="9" fitToWidth="0" fitToHeight="0" orientation="portrait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351"/>
  <sheetViews>
    <sheetView showGridLines="0" zoomScaleNormal="100" workbookViewId="0">
      <pane ySplit="2" topLeftCell="A3" activePane="bottomLeft" state="frozen"/>
      <selection activeCell="B8" sqref="B8"/>
      <selection pane="bottomLeft"/>
    </sheetView>
  </sheetViews>
  <sheetFormatPr defaultRowHeight="13.5" x14ac:dyDescent="0.25"/>
  <cols>
    <col min="1" max="1" width="2.625" style="30" customWidth="1"/>
    <col min="2" max="2" width="26.75" customWidth="1"/>
    <col min="3" max="3" width="21.625" customWidth="1"/>
    <col min="4" max="4" width="17.25" customWidth="1"/>
    <col min="5" max="5" width="14.5" customWidth="1"/>
    <col min="6" max="6" width="13.25" customWidth="1"/>
    <col min="7" max="7" width="22.5" customWidth="1"/>
    <col min="8" max="8" width="2.625" customWidth="1"/>
  </cols>
  <sheetData>
    <row r="1" spans="1:7" ht="46.5" customHeight="1" x14ac:dyDescent="0.25">
      <c r="A1" s="31" t="s">
        <v>125</v>
      </c>
      <c r="B1" s="68" t="s">
        <v>34</v>
      </c>
      <c r="C1" s="68"/>
      <c r="D1" s="68"/>
      <c r="E1" s="68"/>
      <c r="F1" s="69" t="s">
        <v>111</v>
      </c>
      <c r="G1" s="69"/>
    </row>
    <row r="2" spans="1:7" ht="25.5" customHeight="1" x14ac:dyDescent="0.25">
      <c r="A2" s="30" t="s">
        <v>126</v>
      </c>
      <c r="B2" s="2" t="s">
        <v>54</v>
      </c>
      <c r="C2" s="2" t="s">
        <v>39</v>
      </c>
      <c r="D2" s="2" t="s">
        <v>109</v>
      </c>
      <c r="E2" s="2" t="s">
        <v>110</v>
      </c>
      <c r="F2" s="2" t="s">
        <v>22</v>
      </c>
      <c r="G2" s="2" t="s">
        <v>112</v>
      </c>
    </row>
    <row r="3" spans="1:7" ht="16.5" customHeight="1" x14ac:dyDescent="0.25">
      <c r="B3" t="s">
        <v>55</v>
      </c>
      <c r="C3" t="s">
        <v>40</v>
      </c>
      <c r="D3" s="43">
        <v>40</v>
      </c>
      <c r="E3" s="43">
        <v>40</v>
      </c>
      <c r="F3" s="43">
        <f>PojedinostiProračuna[[#This Row],[Planirani troškovi]]-PojedinostiProračuna[[#This Row],[Stvarni trošak]]</f>
        <v>0</v>
      </c>
      <c r="G3" s="43">
        <f>PojedinostiProračuna[[#This Row],[Stvarni trošak]]</f>
        <v>40</v>
      </c>
    </row>
    <row r="4" spans="1:7" ht="16.5" customHeight="1" x14ac:dyDescent="0.25">
      <c r="B4" t="s">
        <v>56</v>
      </c>
      <c r="C4" t="s">
        <v>40</v>
      </c>
      <c r="D4" s="43"/>
      <c r="E4" s="43"/>
      <c r="F4" s="43">
        <f>PojedinostiProračuna[[#This Row],[Planirani troškovi]]-PojedinostiProračuna[[#This Row],[Stvarni trošak]]</f>
        <v>0</v>
      </c>
      <c r="G4" s="43">
        <f>PojedinostiProračuna[[#This Row],[Stvarni trošak]]</f>
        <v>0</v>
      </c>
    </row>
    <row r="5" spans="1:7" ht="16.5" customHeight="1" x14ac:dyDescent="0.25">
      <c r="B5" t="s">
        <v>57</v>
      </c>
      <c r="C5" t="s">
        <v>40</v>
      </c>
      <c r="D5" s="43"/>
      <c r="E5" s="43"/>
      <c r="F5" s="43">
        <f>PojedinostiProračuna[[#This Row],[Planirani troškovi]]-PojedinostiProračuna[[#This Row],[Stvarni trošak]]</f>
        <v>0</v>
      </c>
      <c r="G5" s="43">
        <f>PojedinostiProračuna[[#This Row],[Stvarni trošak]]</f>
        <v>0</v>
      </c>
    </row>
    <row r="6" spans="1:7" ht="16.5" customHeight="1" x14ac:dyDescent="0.25">
      <c r="B6" t="s">
        <v>58</v>
      </c>
      <c r="C6" t="s">
        <v>40</v>
      </c>
      <c r="D6" s="43">
        <v>100</v>
      </c>
      <c r="E6" s="43">
        <v>100</v>
      </c>
      <c r="F6" s="43">
        <f>PojedinostiProračuna[[#This Row],[Planirani troškovi]]-PojedinostiProračuna[[#This Row],[Stvarni trošak]]</f>
        <v>0</v>
      </c>
      <c r="G6" s="43">
        <f>PojedinostiProračuna[[#This Row],[Stvarni trošak]]</f>
        <v>100</v>
      </c>
    </row>
    <row r="7" spans="1:7" ht="16.5" customHeight="1" x14ac:dyDescent="0.25">
      <c r="B7" t="s">
        <v>59</v>
      </c>
      <c r="C7" t="s">
        <v>41</v>
      </c>
      <c r="D7" s="43">
        <v>50</v>
      </c>
      <c r="E7" s="43">
        <v>40</v>
      </c>
      <c r="F7" s="43">
        <f>PojedinostiProračuna[[#This Row],[Planirani troškovi]]-PojedinostiProračuna[[#This Row],[Stvarni trošak]]</f>
        <v>10</v>
      </c>
      <c r="G7" s="43">
        <f>PojedinostiProračuna[[#This Row],[Stvarni trošak]]</f>
        <v>40</v>
      </c>
    </row>
    <row r="8" spans="1:7" ht="16.5" customHeight="1" x14ac:dyDescent="0.25">
      <c r="B8" t="s">
        <v>60</v>
      </c>
      <c r="C8" t="s">
        <v>41</v>
      </c>
      <c r="D8" s="43">
        <v>200</v>
      </c>
      <c r="E8" s="43">
        <v>150</v>
      </c>
      <c r="F8" s="43">
        <f>PojedinostiProračuna[[#This Row],[Planirani troškovi]]-PojedinostiProračuna[[#This Row],[Stvarni trošak]]</f>
        <v>50</v>
      </c>
      <c r="G8" s="43">
        <f>PojedinostiProračuna[[#This Row],[Stvarni trošak]]</f>
        <v>150</v>
      </c>
    </row>
    <row r="9" spans="1:7" ht="16.5" customHeight="1" x14ac:dyDescent="0.25">
      <c r="B9" t="s">
        <v>61</v>
      </c>
      <c r="C9" t="s">
        <v>41</v>
      </c>
      <c r="D9" s="43">
        <v>50</v>
      </c>
      <c r="E9" s="43">
        <v>28</v>
      </c>
      <c r="F9" s="43">
        <f>PojedinostiProračuna[[#This Row],[Planirani troškovi]]-PojedinostiProračuna[[#This Row],[Stvarni trošak]]</f>
        <v>22</v>
      </c>
      <c r="G9" s="43">
        <f>PojedinostiProračuna[[#This Row],[Stvarni trošak]]</f>
        <v>28</v>
      </c>
    </row>
    <row r="10" spans="1:7" ht="16.5" customHeight="1" x14ac:dyDescent="0.25">
      <c r="B10" t="s">
        <v>62</v>
      </c>
      <c r="C10" t="s">
        <v>41</v>
      </c>
      <c r="D10" s="43">
        <v>50</v>
      </c>
      <c r="E10" s="43">
        <v>30</v>
      </c>
      <c r="F10" s="43">
        <f>PojedinostiProračuna[[#This Row],[Planirani troškovi]]-PojedinostiProračuna[[#This Row],[Stvarni trošak]]</f>
        <v>20</v>
      </c>
      <c r="G10" s="43">
        <f>PojedinostiProračuna[[#This Row],[Stvarni trošak]]</f>
        <v>30</v>
      </c>
    </row>
    <row r="11" spans="1:7" ht="16.5" customHeight="1" x14ac:dyDescent="0.25">
      <c r="B11" t="s">
        <v>63</v>
      </c>
      <c r="C11" t="s">
        <v>41</v>
      </c>
      <c r="D11" s="43">
        <v>0</v>
      </c>
      <c r="E11" s="43">
        <v>40</v>
      </c>
      <c r="F11" s="43">
        <f>PojedinostiProračuna[[#This Row],[Planirani troškovi]]-PojedinostiProračuna[[#This Row],[Stvarni trošak]]</f>
        <v>-40</v>
      </c>
      <c r="G11" s="43">
        <f>PojedinostiProračuna[[#This Row],[Stvarni trošak]]</f>
        <v>40</v>
      </c>
    </row>
    <row r="12" spans="1:7" ht="16.5" customHeight="1" x14ac:dyDescent="0.25">
      <c r="B12" t="s">
        <v>64</v>
      </c>
      <c r="C12" t="s">
        <v>41</v>
      </c>
      <c r="D12" s="43">
        <v>20</v>
      </c>
      <c r="E12" s="43">
        <v>50</v>
      </c>
      <c r="F12" s="43">
        <f>PojedinostiProračuna[[#This Row],[Planirani troškovi]]-PojedinostiProračuna[[#This Row],[Stvarni trošak]]</f>
        <v>-30</v>
      </c>
      <c r="G12" s="43">
        <f>PojedinostiProračuna[[#This Row],[Stvarni trošak]]</f>
        <v>50</v>
      </c>
    </row>
    <row r="13" spans="1:7" ht="16.5" customHeight="1" x14ac:dyDescent="0.25">
      <c r="B13" t="s">
        <v>65</v>
      </c>
      <c r="C13" t="s">
        <v>41</v>
      </c>
      <c r="D13" s="43">
        <v>30</v>
      </c>
      <c r="E13" s="43">
        <v>20</v>
      </c>
      <c r="F13" s="43">
        <f>PojedinostiProračuna[[#This Row],[Planirani troškovi]]-PojedinostiProračuna[[#This Row],[Stvarni trošak]]</f>
        <v>10</v>
      </c>
      <c r="G13" s="43">
        <f>PojedinostiProračuna[[#This Row],[Stvarni trošak]]</f>
        <v>20</v>
      </c>
    </row>
    <row r="14" spans="1:7" ht="16.5" customHeight="1" x14ac:dyDescent="0.25">
      <c r="B14" t="s">
        <v>66</v>
      </c>
      <c r="C14" t="s">
        <v>42</v>
      </c>
      <c r="D14" s="43">
        <v>1000</v>
      </c>
      <c r="E14" s="43">
        <v>1200</v>
      </c>
      <c r="F14" s="43">
        <f>PojedinostiProračuna[[#This Row],[Planirani troškovi]]-PojedinostiProračuna[[#This Row],[Stvarni trošak]]</f>
        <v>-200</v>
      </c>
      <c r="G14" s="43">
        <f>PojedinostiProračuna[[#This Row],[Stvarni trošak]]</f>
        <v>1200</v>
      </c>
    </row>
    <row r="15" spans="1:7" ht="16.5" customHeight="1" x14ac:dyDescent="0.25">
      <c r="B15" t="s">
        <v>67</v>
      </c>
      <c r="C15" t="s">
        <v>42</v>
      </c>
      <c r="D15" s="43">
        <v>100</v>
      </c>
      <c r="E15" s="43">
        <v>120</v>
      </c>
      <c r="F15" s="43">
        <f>PojedinostiProračuna[[#This Row],[Planirani troškovi]]-PojedinostiProračuna[[#This Row],[Stvarni trošak]]</f>
        <v>-20</v>
      </c>
      <c r="G15" s="43">
        <f>PojedinostiProračuna[[#This Row],[Stvarni trošak]]</f>
        <v>120</v>
      </c>
    </row>
    <row r="16" spans="1:7" ht="16.5" customHeight="1" x14ac:dyDescent="0.25">
      <c r="B16" t="s">
        <v>68</v>
      </c>
      <c r="C16" t="s">
        <v>43</v>
      </c>
      <c r="D16" s="43">
        <v>75</v>
      </c>
      <c r="E16" s="43">
        <v>100</v>
      </c>
      <c r="F16" s="43">
        <f>PojedinostiProračuna[[#This Row],[Planirani troškovi]]-PojedinostiProračuna[[#This Row],[Stvarni trošak]]</f>
        <v>-25</v>
      </c>
      <c r="G16" s="43">
        <f>PojedinostiProračuna[[#This Row],[Stvarni trošak]]</f>
        <v>100</v>
      </c>
    </row>
    <row r="17" spans="2:7" ht="16.5" customHeight="1" x14ac:dyDescent="0.25">
      <c r="B17" t="s">
        <v>69</v>
      </c>
      <c r="C17" t="s">
        <v>43</v>
      </c>
      <c r="D17" s="43">
        <v>25</v>
      </c>
      <c r="E17" s="43">
        <v>25</v>
      </c>
      <c r="F17" s="43">
        <f>PojedinostiProračuna[[#This Row],[Planirani troškovi]]-PojedinostiProračuna[[#This Row],[Stvarni trošak]]</f>
        <v>0</v>
      </c>
      <c r="G17" s="43">
        <f>PojedinostiProračuna[[#This Row],[Stvarni trošak]]</f>
        <v>25</v>
      </c>
    </row>
    <row r="18" spans="2:7" ht="16.5" customHeight="1" x14ac:dyDescent="0.25">
      <c r="B18" t="s">
        <v>70</v>
      </c>
      <c r="C18" t="s">
        <v>43</v>
      </c>
      <c r="D18" s="43"/>
      <c r="E18" s="43"/>
      <c r="F18" s="43">
        <f>PojedinostiProračuna[[#This Row],[Planirani troškovi]]-PojedinostiProračuna[[#This Row],[Stvarni trošak]]</f>
        <v>0</v>
      </c>
      <c r="G18" s="43">
        <f>PojedinostiProračuna[[#This Row],[Stvarni trošak]]</f>
        <v>0</v>
      </c>
    </row>
    <row r="19" spans="2:7" ht="16.5" customHeight="1" x14ac:dyDescent="0.25">
      <c r="B19" t="s">
        <v>71</v>
      </c>
      <c r="C19" t="s">
        <v>43</v>
      </c>
      <c r="D19" s="43"/>
      <c r="E19" s="43"/>
      <c r="F19" s="43">
        <f>PojedinostiProračuna[[#This Row],[Planirani troškovi]]-PojedinostiProračuna[[#This Row],[Stvarni trošak]]</f>
        <v>0</v>
      </c>
      <c r="G19" s="43">
        <f>PojedinostiProračuna[[#This Row],[Stvarni trošak]]</f>
        <v>0</v>
      </c>
    </row>
    <row r="20" spans="2:7" ht="16.5" customHeight="1" x14ac:dyDescent="0.25">
      <c r="B20" t="s">
        <v>72</v>
      </c>
      <c r="C20" t="s">
        <v>44</v>
      </c>
      <c r="D20" s="43">
        <v>100</v>
      </c>
      <c r="E20" s="43">
        <v>100</v>
      </c>
      <c r="F20" s="43">
        <f>PojedinostiProračuna[[#This Row],[Planirani troškovi]]-PojedinostiProračuna[[#This Row],[Stvarni trošak]]</f>
        <v>0</v>
      </c>
      <c r="G20" s="43">
        <f>PojedinostiProračuna[[#This Row],[Stvarni trošak]]</f>
        <v>100</v>
      </c>
    </row>
    <row r="21" spans="2:7" ht="16.5" customHeight="1" x14ac:dyDescent="0.25">
      <c r="B21" t="s">
        <v>73</v>
      </c>
      <c r="C21" t="s">
        <v>44</v>
      </c>
      <c r="D21" s="43">
        <v>45</v>
      </c>
      <c r="E21" s="43">
        <v>50</v>
      </c>
      <c r="F21" s="43">
        <f>PojedinostiProračuna[[#This Row],[Planirani troškovi]]-PojedinostiProračuna[[#This Row],[Stvarni trošak]]</f>
        <v>-5</v>
      </c>
      <c r="G21" s="43">
        <f>PojedinostiProračuna[[#This Row],[Stvarni trošak]]</f>
        <v>50</v>
      </c>
    </row>
    <row r="22" spans="2:7" ht="16.5" customHeight="1" x14ac:dyDescent="0.25">
      <c r="B22" t="s">
        <v>74</v>
      </c>
      <c r="C22" t="s">
        <v>44</v>
      </c>
      <c r="D22" s="43">
        <v>300</v>
      </c>
      <c r="E22" s="43">
        <v>400</v>
      </c>
      <c r="F22" s="43">
        <f>PojedinostiProračuna[[#This Row],[Planirani troškovi]]-PojedinostiProračuna[[#This Row],[Stvarni trošak]]</f>
        <v>-100</v>
      </c>
      <c r="G22" s="43">
        <f>PojedinostiProračuna[[#This Row],[Stvarni trošak]]</f>
        <v>400</v>
      </c>
    </row>
    <row r="23" spans="2:7" ht="16.5" customHeight="1" x14ac:dyDescent="0.25">
      <c r="B23" t="s">
        <v>75</v>
      </c>
      <c r="C23" t="s">
        <v>44</v>
      </c>
      <c r="D23" s="43">
        <v>200</v>
      </c>
      <c r="E23" s="43"/>
      <c r="F23" s="43">
        <f>PojedinostiProračuna[[#This Row],[Planirani troškovi]]-PojedinostiProračuna[[#This Row],[Stvarni trošak]]</f>
        <v>200</v>
      </c>
      <c r="G23" s="43">
        <f>PojedinostiProračuna[[#This Row],[Stvarni trošak]]</f>
        <v>0</v>
      </c>
    </row>
    <row r="24" spans="2:7" ht="16.5" customHeight="1" x14ac:dyDescent="0.25">
      <c r="B24" t="s">
        <v>76</v>
      </c>
      <c r="C24" t="s">
        <v>44</v>
      </c>
      <c r="D24" s="43">
        <v>200</v>
      </c>
      <c r="E24" s="43">
        <v>150</v>
      </c>
      <c r="F24" s="43">
        <f>PojedinostiProračuna[[#This Row],[Planirani troškovi]]-PojedinostiProračuna[[#This Row],[Stvarni trošak]]</f>
        <v>50</v>
      </c>
      <c r="G24" s="43">
        <f>PojedinostiProračuna[[#This Row],[Stvarni trošak]]</f>
        <v>150</v>
      </c>
    </row>
    <row r="25" spans="2:7" ht="16.5" customHeight="1" x14ac:dyDescent="0.25">
      <c r="B25" t="s">
        <v>77</v>
      </c>
      <c r="C25" t="s">
        <v>44</v>
      </c>
      <c r="D25" s="43">
        <v>1700</v>
      </c>
      <c r="E25" s="43">
        <v>1700</v>
      </c>
      <c r="F25" s="43">
        <f>PojedinostiProračuna[[#This Row],[Planirani troškovi]]-PojedinostiProračuna[[#This Row],[Stvarni trošak]]</f>
        <v>0</v>
      </c>
      <c r="G25" s="43">
        <f>PojedinostiProračuna[[#This Row],[Stvarni trošak]]</f>
        <v>1700</v>
      </c>
    </row>
    <row r="26" spans="2:7" ht="16.5" customHeight="1" x14ac:dyDescent="0.25">
      <c r="B26" t="s">
        <v>78</v>
      </c>
      <c r="C26" t="s">
        <v>44</v>
      </c>
      <c r="D26" s="43"/>
      <c r="E26" s="43"/>
      <c r="F26" s="43">
        <f>PojedinostiProračuna[[#This Row],[Planirani troškovi]]-PojedinostiProračuna[[#This Row],[Stvarni trošak]]</f>
        <v>0</v>
      </c>
      <c r="G26" s="43">
        <f>PojedinostiProračuna[[#This Row],[Stvarni trošak]]</f>
        <v>0</v>
      </c>
    </row>
    <row r="27" spans="2:7" ht="16.5" customHeight="1" x14ac:dyDescent="0.25">
      <c r="B27" t="s">
        <v>79</v>
      </c>
      <c r="C27" t="s">
        <v>44</v>
      </c>
      <c r="D27" s="43">
        <v>100</v>
      </c>
      <c r="E27" s="43">
        <v>100</v>
      </c>
      <c r="F27" s="43">
        <f>PojedinostiProračuna[[#This Row],[Planirani troškovi]]-PojedinostiProračuna[[#This Row],[Stvarni trošak]]</f>
        <v>0</v>
      </c>
      <c r="G27" s="43">
        <f>PojedinostiProračuna[[#This Row],[Stvarni trošak]]</f>
        <v>100</v>
      </c>
    </row>
    <row r="28" spans="2:7" ht="16.5" customHeight="1" x14ac:dyDescent="0.25">
      <c r="B28" t="s">
        <v>80</v>
      </c>
      <c r="C28" t="s">
        <v>44</v>
      </c>
      <c r="D28" s="43">
        <v>60</v>
      </c>
      <c r="E28" s="43">
        <v>60</v>
      </c>
      <c r="F28" s="43">
        <f>PojedinostiProračuna[[#This Row],[Planirani troškovi]]-PojedinostiProračuna[[#This Row],[Stvarni trošak]]</f>
        <v>0</v>
      </c>
      <c r="G28" s="43">
        <f>PojedinostiProračuna[[#This Row],[Stvarni trošak]]</f>
        <v>60</v>
      </c>
    </row>
    <row r="29" spans="2:7" ht="16.5" customHeight="1" x14ac:dyDescent="0.25">
      <c r="B29" t="s">
        <v>81</v>
      </c>
      <c r="C29" t="s">
        <v>44</v>
      </c>
      <c r="D29" s="43">
        <v>35</v>
      </c>
      <c r="E29" s="43">
        <v>39</v>
      </c>
      <c r="F29" s="43">
        <f>PojedinostiProračuna[[#This Row],[Planirani troškovi]]-PojedinostiProračuna[[#This Row],[Stvarni trošak]]</f>
        <v>-4</v>
      </c>
      <c r="G29" s="43">
        <f>PojedinostiProračuna[[#This Row],[Stvarni trošak]]</f>
        <v>39</v>
      </c>
    </row>
    <row r="30" spans="2:7" ht="16.5" customHeight="1" x14ac:dyDescent="0.25">
      <c r="B30" t="s">
        <v>82</v>
      </c>
      <c r="C30" t="s">
        <v>44</v>
      </c>
      <c r="D30" s="43">
        <v>40</v>
      </c>
      <c r="E30" s="43">
        <v>55</v>
      </c>
      <c r="F30" s="43">
        <f>PojedinostiProračuna[[#This Row],[Planirani troškovi]]-PojedinostiProračuna[[#This Row],[Stvarni trošak]]</f>
        <v>-15</v>
      </c>
      <c r="G30" s="43">
        <f>PojedinostiProračuna[[#This Row],[Stvarni trošak]]</f>
        <v>55</v>
      </c>
    </row>
    <row r="31" spans="2:7" ht="16.5" customHeight="1" x14ac:dyDescent="0.25">
      <c r="B31" t="s">
        <v>83</v>
      </c>
      <c r="C31" t="s">
        <v>44</v>
      </c>
      <c r="D31" s="43">
        <v>25</v>
      </c>
      <c r="E31" s="43">
        <v>22</v>
      </c>
      <c r="F31" s="43">
        <f>PojedinostiProračuna[[#This Row],[Planirani troškovi]]-PojedinostiProračuna[[#This Row],[Stvarni trošak]]</f>
        <v>3</v>
      </c>
      <c r="G31" s="43">
        <f>PojedinostiProračuna[[#This Row],[Stvarni trošak]]</f>
        <v>22</v>
      </c>
    </row>
    <row r="32" spans="2:7" ht="16.5" customHeight="1" x14ac:dyDescent="0.25">
      <c r="B32" t="s">
        <v>84</v>
      </c>
      <c r="C32" t="s">
        <v>44</v>
      </c>
      <c r="D32" s="43">
        <v>25</v>
      </c>
      <c r="E32" s="43">
        <v>26</v>
      </c>
      <c r="F32" s="43">
        <f>PojedinostiProračuna[[#This Row],[Planirani troškovi]]-PojedinostiProračuna[[#This Row],[Stvarni trošak]]</f>
        <v>-1</v>
      </c>
      <c r="G32" s="43">
        <f>PojedinostiProračuna[[#This Row],[Stvarni trošak]]</f>
        <v>26</v>
      </c>
    </row>
    <row r="33" spans="2:7" ht="16.5" customHeight="1" x14ac:dyDescent="0.25">
      <c r="B33" t="s">
        <v>85</v>
      </c>
      <c r="C33" t="s">
        <v>45</v>
      </c>
      <c r="D33" s="43">
        <v>400</v>
      </c>
      <c r="E33" s="43">
        <v>400</v>
      </c>
      <c r="F33" s="43">
        <f>PojedinostiProračuna[[#This Row],[Planirani troškovi]]-PojedinostiProračuna[[#This Row],[Stvarni trošak]]</f>
        <v>0</v>
      </c>
      <c r="G33" s="43">
        <f>PojedinostiProračuna[[#This Row],[Stvarni trošak]]</f>
        <v>400</v>
      </c>
    </row>
    <row r="34" spans="2:7" ht="16.5" customHeight="1" x14ac:dyDescent="0.25">
      <c r="B34" t="s">
        <v>86</v>
      </c>
      <c r="C34" t="s">
        <v>45</v>
      </c>
      <c r="D34" s="43">
        <v>400</v>
      </c>
      <c r="E34" s="43">
        <v>400</v>
      </c>
      <c r="F34" s="43">
        <f>PojedinostiProračuna[[#This Row],[Planirani troškovi]]-PojedinostiProračuna[[#This Row],[Stvarni trošak]]</f>
        <v>0</v>
      </c>
      <c r="G34" s="43">
        <f>PojedinostiProračuna[[#This Row],[Stvarni trošak]]</f>
        <v>400</v>
      </c>
    </row>
    <row r="35" spans="2:7" ht="16.5" customHeight="1" x14ac:dyDescent="0.25">
      <c r="B35" t="s">
        <v>87</v>
      </c>
      <c r="C35" t="s">
        <v>45</v>
      </c>
      <c r="D35" s="43">
        <v>100</v>
      </c>
      <c r="E35" s="43">
        <v>100</v>
      </c>
      <c r="F35" s="43">
        <f>PojedinostiProračuna[[#This Row],[Planirani troškovi]]-PojedinostiProračuna[[#This Row],[Stvarni trošak]]</f>
        <v>0</v>
      </c>
      <c r="G35" s="43">
        <f>PojedinostiProračuna[[#This Row],[Stvarni trošak]]</f>
        <v>100</v>
      </c>
    </row>
    <row r="36" spans="2:7" ht="16.5" customHeight="1" x14ac:dyDescent="0.25">
      <c r="B36" t="s">
        <v>88</v>
      </c>
      <c r="C36" t="s">
        <v>46</v>
      </c>
      <c r="D36" s="43">
        <v>200</v>
      </c>
      <c r="E36" s="43">
        <v>200</v>
      </c>
      <c r="F36" s="43">
        <f>PojedinostiProračuna[[#This Row],[Planirani troškovi]]-PojedinostiProračuna[[#This Row],[Stvarni trošak]]</f>
        <v>0</v>
      </c>
      <c r="G36" s="43">
        <f>PojedinostiProračuna[[#This Row],[Stvarni trošak]]</f>
        <v>200</v>
      </c>
    </row>
    <row r="37" spans="2:7" ht="16.5" customHeight="1" x14ac:dyDescent="0.25">
      <c r="B37" t="s">
        <v>89</v>
      </c>
      <c r="C37" t="s">
        <v>46</v>
      </c>
      <c r="D37" s="43"/>
      <c r="E37" s="43"/>
      <c r="F37" s="43">
        <f>PojedinostiProračuna[[#This Row],[Planirani troškovi]]-PojedinostiProračuna[[#This Row],[Stvarni trošak]]</f>
        <v>0</v>
      </c>
      <c r="G37" s="43">
        <f>PojedinostiProračuna[[#This Row],[Stvarni trošak]]</f>
        <v>0</v>
      </c>
    </row>
    <row r="38" spans="2:7" ht="16.5" customHeight="1" x14ac:dyDescent="0.25">
      <c r="B38" t="s">
        <v>90</v>
      </c>
      <c r="C38" t="s">
        <v>46</v>
      </c>
      <c r="D38" s="43"/>
      <c r="E38" s="43"/>
      <c r="F38" s="43">
        <f>PojedinostiProračuna[[#This Row],[Planirani troškovi]]-PojedinostiProračuna[[#This Row],[Stvarni trošak]]</f>
        <v>0</v>
      </c>
      <c r="G38" s="43">
        <f>PojedinostiProračuna[[#This Row],[Stvarni trošak]]</f>
        <v>0</v>
      </c>
    </row>
    <row r="39" spans="2:7" ht="16.5" customHeight="1" x14ac:dyDescent="0.25">
      <c r="B39" t="s">
        <v>91</v>
      </c>
      <c r="C39" t="s">
        <v>46</v>
      </c>
      <c r="D39" s="43"/>
      <c r="E39" s="43"/>
      <c r="F39" s="43">
        <f>PojedinostiProračuna[[#This Row],[Planirani troškovi]]-PojedinostiProračuna[[#This Row],[Stvarni trošak]]</f>
        <v>0</v>
      </c>
      <c r="G39" s="43">
        <f>PojedinostiProračuna[[#This Row],[Stvarni trošak]]</f>
        <v>0</v>
      </c>
    </row>
    <row r="40" spans="2:7" ht="16.5" customHeight="1" x14ac:dyDescent="0.25">
      <c r="B40" t="s">
        <v>92</v>
      </c>
      <c r="C40" t="s">
        <v>46</v>
      </c>
      <c r="D40" s="43"/>
      <c r="E40" s="43"/>
      <c r="F40" s="43">
        <f>PojedinostiProračuna[[#This Row],[Planirani troškovi]]-PojedinostiProračuna[[#This Row],[Stvarni trošak]]</f>
        <v>0</v>
      </c>
      <c r="G40" s="43">
        <f>PojedinostiProračuna[[#This Row],[Stvarni trošak]]</f>
        <v>0</v>
      </c>
    </row>
    <row r="41" spans="2:7" ht="16.5" customHeight="1" x14ac:dyDescent="0.25">
      <c r="B41" t="s">
        <v>93</v>
      </c>
      <c r="C41" t="s">
        <v>47</v>
      </c>
      <c r="D41" s="43">
        <v>150</v>
      </c>
      <c r="E41" s="43">
        <v>140</v>
      </c>
      <c r="F41" s="43">
        <f>PojedinostiProračuna[[#This Row],[Planirani troškovi]]-PojedinostiProračuna[[#This Row],[Stvarni trošak]]</f>
        <v>10</v>
      </c>
      <c r="G41" s="43">
        <f>PojedinostiProračuna[[#This Row],[Stvarni trošak]]</f>
        <v>140</v>
      </c>
    </row>
    <row r="42" spans="2:7" ht="16.5" customHeight="1" x14ac:dyDescent="0.25">
      <c r="B42" t="s">
        <v>94</v>
      </c>
      <c r="C42" t="s">
        <v>47</v>
      </c>
      <c r="D42" s="43"/>
      <c r="E42" s="43"/>
      <c r="F42" s="43">
        <f>PojedinostiProračuna[[#This Row],[Planirani troškovi]]-PojedinostiProračuna[[#This Row],[Stvarni trošak]]</f>
        <v>0</v>
      </c>
      <c r="G42" s="43">
        <f>PojedinostiProračuna[[#This Row],[Stvarni trošak]]</f>
        <v>0</v>
      </c>
    </row>
    <row r="43" spans="2:7" ht="16.5" customHeight="1" x14ac:dyDescent="0.25">
      <c r="B43" t="s">
        <v>95</v>
      </c>
      <c r="C43" t="s">
        <v>47</v>
      </c>
      <c r="D43" s="43"/>
      <c r="E43" s="43"/>
      <c r="F43" s="43">
        <f>PojedinostiProračuna[[#This Row],[Planirani troškovi]]-PojedinostiProračuna[[#This Row],[Stvarni trošak]]</f>
        <v>0</v>
      </c>
      <c r="G43" s="43">
        <f>PojedinostiProračuna[[#This Row],[Stvarni trošak]]</f>
        <v>0</v>
      </c>
    </row>
    <row r="44" spans="2:7" ht="16.5" customHeight="1" x14ac:dyDescent="0.25">
      <c r="B44" t="s">
        <v>96</v>
      </c>
      <c r="C44" t="s">
        <v>47</v>
      </c>
      <c r="D44" s="43"/>
      <c r="E44" s="43"/>
      <c r="F44" s="43">
        <f>PojedinostiProračuna[[#This Row],[Planirani troškovi]]-PojedinostiProračuna[[#This Row],[Stvarni trošak]]</f>
        <v>0</v>
      </c>
      <c r="G44" s="43">
        <f>PojedinostiProračuna[[#This Row],[Stvarni trošak]]</f>
        <v>0</v>
      </c>
    </row>
    <row r="45" spans="2:7" ht="16.5" customHeight="1" x14ac:dyDescent="0.25">
      <c r="B45" t="s">
        <v>56</v>
      </c>
      <c r="C45" t="s">
        <v>47</v>
      </c>
      <c r="D45" s="43"/>
      <c r="E45" s="43"/>
      <c r="F45" s="43">
        <f>PojedinostiProračuna[[#This Row],[Planirani troškovi]]-PojedinostiProračuna[[#This Row],[Stvarni trošak]]</f>
        <v>0</v>
      </c>
      <c r="G45" s="43">
        <f>PojedinostiProračuna[[#This Row],[Stvarni trošak]]</f>
        <v>0</v>
      </c>
    </row>
    <row r="46" spans="2:7" ht="16.5" customHeight="1" x14ac:dyDescent="0.25">
      <c r="B46" t="s">
        <v>42</v>
      </c>
      <c r="C46" t="s">
        <v>48</v>
      </c>
      <c r="D46" s="43">
        <v>150</v>
      </c>
      <c r="E46" s="43">
        <v>75</v>
      </c>
      <c r="F46" s="43">
        <f>PojedinostiProračuna[[#This Row],[Planirani troškovi]]-PojedinostiProračuna[[#This Row],[Stvarni trošak]]</f>
        <v>75</v>
      </c>
      <c r="G46" s="43">
        <f>PojedinostiProračuna[[#This Row],[Stvarni trošak]]</f>
        <v>75</v>
      </c>
    </row>
    <row r="47" spans="2:7" ht="16.5" customHeight="1" x14ac:dyDescent="0.25">
      <c r="B47" t="s">
        <v>97</v>
      </c>
      <c r="C47" t="s">
        <v>48</v>
      </c>
      <c r="D47" s="43">
        <v>20</v>
      </c>
      <c r="E47" s="43">
        <v>25</v>
      </c>
      <c r="F47" s="43">
        <f>PojedinostiProračuna[[#This Row],[Planirani troškovi]]-PojedinostiProračuna[[#This Row],[Stvarni trošak]]</f>
        <v>-5</v>
      </c>
      <c r="G47" s="43">
        <f>PojedinostiProračuna[[#This Row],[Stvarni trošak]]</f>
        <v>25</v>
      </c>
    </row>
    <row r="48" spans="2:7" ht="16.5" customHeight="1" x14ac:dyDescent="0.25">
      <c r="B48" t="s">
        <v>56</v>
      </c>
      <c r="C48" t="s">
        <v>48</v>
      </c>
      <c r="D48" s="43"/>
      <c r="E48" s="43"/>
      <c r="F48" s="43">
        <f>PojedinostiProračuna[[#This Row],[Planirani troškovi]]-PojedinostiProračuna[[#This Row],[Stvarni trošak]]</f>
        <v>0</v>
      </c>
      <c r="G48" s="43">
        <f>PojedinostiProračuna[[#This Row],[Stvarni trošak]]</f>
        <v>0</v>
      </c>
    </row>
    <row r="49" spans="2:7" ht="16.5" customHeight="1" x14ac:dyDescent="0.25">
      <c r="B49" t="s">
        <v>98</v>
      </c>
      <c r="C49" t="s">
        <v>48</v>
      </c>
      <c r="D49" s="43"/>
      <c r="E49" s="43"/>
      <c r="F49" s="43">
        <f>PojedinostiProračuna[[#This Row],[Planirani troškovi]]-PojedinostiProračuna[[#This Row],[Stvarni trošak]]</f>
        <v>0</v>
      </c>
      <c r="G49" s="43">
        <f>PojedinostiProračuna[[#This Row],[Stvarni trošak]]</f>
        <v>0</v>
      </c>
    </row>
    <row r="50" spans="2:7" ht="16.5" customHeight="1" x14ac:dyDescent="0.25">
      <c r="B50" t="s">
        <v>99</v>
      </c>
      <c r="C50" t="s">
        <v>49</v>
      </c>
      <c r="D50" s="43">
        <v>200</v>
      </c>
      <c r="E50" s="43">
        <v>200</v>
      </c>
      <c r="F50" s="43">
        <f>PojedinostiProračuna[[#This Row],[Planirani troškovi]]-PojedinostiProračuna[[#This Row],[Stvarni trošak]]</f>
        <v>0</v>
      </c>
      <c r="G50" s="43">
        <f>PojedinostiProračuna[[#This Row],[Stvarni trošak]]</f>
        <v>200</v>
      </c>
    </row>
    <row r="51" spans="2:7" ht="16.5" customHeight="1" x14ac:dyDescent="0.25">
      <c r="B51" t="s">
        <v>100</v>
      </c>
      <c r="C51" t="s">
        <v>49</v>
      </c>
      <c r="D51" s="43"/>
      <c r="E51" s="43"/>
      <c r="F51" s="43">
        <f>PojedinostiProračuna[[#This Row],[Planirani troškovi]]-PojedinostiProračuna[[#This Row],[Stvarni trošak]]</f>
        <v>0</v>
      </c>
      <c r="G51" s="43">
        <f>PojedinostiProračuna[[#This Row],[Stvarni trošak]]</f>
        <v>0</v>
      </c>
    </row>
    <row r="52" spans="2:7" ht="16.5" customHeight="1" x14ac:dyDescent="0.25">
      <c r="B52" t="s">
        <v>101</v>
      </c>
      <c r="C52" t="s">
        <v>50</v>
      </c>
      <c r="D52" s="43">
        <v>300</v>
      </c>
      <c r="E52" s="43">
        <v>300</v>
      </c>
      <c r="F52" s="43">
        <f>PojedinostiProračuna[[#This Row],[Planirani troškovi]]-PojedinostiProračuna[[#This Row],[Stvarni trošak]]</f>
        <v>0</v>
      </c>
      <c r="G52" s="43">
        <f>PojedinostiProračuna[[#This Row],[Stvarni trošak]]</f>
        <v>300</v>
      </c>
    </row>
    <row r="53" spans="2:7" ht="16.5" customHeight="1" x14ac:dyDescent="0.25">
      <c r="B53" t="s">
        <v>102</v>
      </c>
      <c r="C53" t="s">
        <v>50</v>
      </c>
      <c r="D53" s="43"/>
      <c r="E53" s="43"/>
      <c r="F53" s="43">
        <f>PojedinostiProračuna[[#This Row],[Planirani troškovi]]-PojedinostiProračuna[[#This Row],[Stvarni trošak]]</f>
        <v>0</v>
      </c>
      <c r="G53" s="43">
        <f>PojedinostiProračuna[[#This Row],[Stvarni trošak]]</f>
        <v>0</v>
      </c>
    </row>
    <row r="54" spans="2:7" ht="16.5" customHeight="1" x14ac:dyDescent="0.25">
      <c r="B54" t="s">
        <v>103</v>
      </c>
      <c r="C54" t="s">
        <v>50</v>
      </c>
      <c r="D54" s="43"/>
      <c r="E54" s="43"/>
      <c r="F54" s="43">
        <f>PojedinostiProračuna[[#This Row],[Planirani troškovi]]-PojedinostiProračuna[[#This Row],[Stvarni trošak]]</f>
        <v>0</v>
      </c>
      <c r="G54" s="43">
        <f>PojedinostiProračuna[[#This Row],[Stvarni trošak]]</f>
        <v>0</v>
      </c>
    </row>
    <row r="55" spans="2:7" ht="16.5" customHeight="1" x14ac:dyDescent="0.25">
      <c r="B55" t="s">
        <v>104</v>
      </c>
      <c r="C55" t="s">
        <v>51</v>
      </c>
      <c r="D55" s="43">
        <v>100</v>
      </c>
      <c r="E55" s="43">
        <v>150</v>
      </c>
      <c r="F55" s="43">
        <f>PojedinostiProračuna[[#This Row],[Planirani troškovi]]-PojedinostiProračuna[[#This Row],[Stvarni trošak]]</f>
        <v>-50</v>
      </c>
      <c r="G55" s="43">
        <f>PojedinostiProračuna[[#This Row],[Stvarni trošak]]</f>
        <v>150</v>
      </c>
    </row>
    <row r="56" spans="2:7" ht="16.5" customHeight="1" x14ac:dyDescent="0.25">
      <c r="B56" t="s">
        <v>105</v>
      </c>
      <c r="C56" t="s">
        <v>51</v>
      </c>
      <c r="D56" s="43">
        <v>450</v>
      </c>
      <c r="E56" s="43">
        <v>400</v>
      </c>
      <c r="F56" s="43">
        <f>PojedinostiProračuna[[#This Row],[Planirani troškovi]]-PojedinostiProračuna[[#This Row],[Stvarni trošak]]</f>
        <v>50</v>
      </c>
      <c r="G56" s="43">
        <f>PojedinostiProračuna[[#This Row],[Stvarni trošak]]</f>
        <v>400</v>
      </c>
    </row>
    <row r="57" spans="2:7" ht="16.5" customHeight="1" x14ac:dyDescent="0.25">
      <c r="B57" t="s">
        <v>45</v>
      </c>
      <c r="C57" t="s">
        <v>51</v>
      </c>
      <c r="D57" s="43">
        <v>300</v>
      </c>
      <c r="E57" s="43">
        <v>300</v>
      </c>
      <c r="F57" s="43">
        <f>PojedinostiProračuna[[#This Row],[Planirani troškovi]]-PojedinostiProračuna[[#This Row],[Stvarni trošak]]</f>
        <v>0</v>
      </c>
      <c r="G57" s="43">
        <f>PojedinostiProračuna[[#This Row],[Stvarni trošak]]</f>
        <v>300</v>
      </c>
    </row>
    <row r="58" spans="2:7" ht="16.5" customHeight="1" x14ac:dyDescent="0.25">
      <c r="B58" t="s">
        <v>106</v>
      </c>
      <c r="C58" t="s">
        <v>51</v>
      </c>
      <c r="D58" s="43">
        <v>25</v>
      </c>
      <c r="E58" s="43">
        <v>25</v>
      </c>
      <c r="F58" s="43">
        <f>PojedinostiProračuna[[#This Row],[Planirani troškovi]]-PojedinostiProračuna[[#This Row],[Stvarni trošak]]</f>
        <v>0</v>
      </c>
      <c r="G58" s="43">
        <f>PojedinostiProračuna[[#This Row],[Stvarni trošak]]</f>
        <v>25</v>
      </c>
    </row>
    <row r="59" spans="2:7" ht="16.5" customHeight="1" x14ac:dyDescent="0.25">
      <c r="B59" t="s">
        <v>76</v>
      </c>
      <c r="C59" t="s">
        <v>51</v>
      </c>
      <c r="D59" s="43">
        <v>100</v>
      </c>
      <c r="E59" s="43">
        <v>50</v>
      </c>
      <c r="F59" s="43">
        <f>PojedinostiProračuna[[#This Row],[Planirani troškovi]]-PojedinostiProračuna[[#This Row],[Stvarni trošak]]</f>
        <v>50</v>
      </c>
      <c r="G59" s="43">
        <f>PojedinostiProračuna[[#This Row],[Stvarni trošak]]</f>
        <v>50</v>
      </c>
    </row>
    <row r="60" spans="2:7" ht="16.5" customHeight="1" x14ac:dyDescent="0.25">
      <c r="B60" t="s">
        <v>107</v>
      </c>
      <c r="C60" t="s">
        <v>51</v>
      </c>
      <c r="D60" s="43"/>
      <c r="E60" s="43"/>
      <c r="F60" s="43">
        <f>PojedinostiProračuna[[#This Row],[Planirani troškovi]]-PojedinostiProračuna[[#This Row],[Stvarni trošak]]</f>
        <v>0</v>
      </c>
      <c r="G60" s="43">
        <f>PojedinostiProračuna[[#This Row],[Stvarni trošak]]</f>
        <v>0</v>
      </c>
    </row>
    <row r="61" spans="2:7" ht="16.5" customHeight="1" thickBot="1" x14ac:dyDescent="0.3">
      <c r="B61" t="s">
        <v>108</v>
      </c>
      <c r="C61" t="s">
        <v>51</v>
      </c>
      <c r="D61" s="43">
        <v>450</v>
      </c>
      <c r="E61" s="43">
        <v>450</v>
      </c>
      <c r="F61" s="43">
        <f>PojedinostiProračuna[[#This Row],[Planirani troškovi]]-PojedinostiProračuna[[#This Row],[Stvarni trošak]]</f>
        <v>0</v>
      </c>
      <c r="G61" s="43">
        <f>PojedinostiProračuna[[#This Row],[Stvarni trošak]]</f>
        <v>450</v>
      </c>
    </row>
    <row r="62" spans="2:7" ht="16.5" customHeight="1" thickTop="1" x14ac:dyDescent="0.25">
      <c r="B62" s="42" t="s">
        <v>117</v>
      </c>
      <c r="C62" s="42"/>
      <c r="D62" s="48">
        <f>SUBTOTAL(109,PojedinostiProračuna[Planirani troškovi])</f>
        <v>7915</v>
      </c>
      <c r="E62" s="48">
        <f>SUBTOTAL(109,PojedinostiProračuna[Stvarni trošak])</f>
        <v>7860</v>
      </c>
      <c r="F62" s="48">
        <f>SUBTOTAL(109,PojedinostiProračuna[Razlika])</f>
        <v>55</v>
      </c>
      <c r="G62" s="48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mergeCells count="2">
    <mergeCell ref="B1:E1"/>
    <mergeCell ref="F1:G1"/>
  </mergeCells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13" priority="15">
      <formula>F3&lt;0</formula>
    </cfRule>
  </conditionalFormatting>
  <dataValidations count="1">
    <dataValidation type="list" allowBlank="1" showInputMessage="1" showErrorMessage="1" errorTitle="Podaci nisu valjani" error="Ako na ovaj popis morate dodati novu kategoriju, stavke novog popisa možete dodati u stupac Traženje kategorije proračuna na radnom listu Popisi pretraživanja." sqref="C4:C61 C3" xr:uid="{00000000-0002-0000-0100-000000000000}">
      <formula1>KategorijaProračuna</formula1>
    </dataValidation>
  </dataValidations>
  <hyperlinks>
    <hyperlink ref="F1:G1" location="'Izvješće o mjesečnom proračunu'!A1" tooltip="Odaberite da biste otvorili radni list Izvješće o mjesečnom proračunu" display="Monthly Budget Report" xr:uid="{E3F8C65C-F3ED-4591-8287-EA567EF294A5}"/>
  </hyperlinks>
  <pageMargins left="0.7" right="0.7" top="0.75" bottom="0.75" header="0.3" footer="0.3"/>
  <pageSetup paperSize="9" fitToHeight="0" orientation="portrait" r:id="rId1"/>
  <ignoredErrors>
    <ignoredError sqref="F4:G5 F37:G40 F42:G45 F48:G54 F60:G60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15"/>
  <sheetViews>
    <sheetView showGridLines="0" workbookViewId="0"/>
  </sheetViews>
  <sheetFormatPr defaultRowHeight="13.5" x14ac:dyDescent="0.25"/>
  <cols>
    <col min="1" max="1" width="2.625" style="31" customWidth="1"/>
    <col min="2" max="2" width="20" customWidth="1"/>
    <col min="3" max="3" width="13.625" customWidth="1"/>
    <col min="4" max="4" width="4.625" customWidth="1"/>
    <col min="5" max="5" width="38.375" customWidth="1"/>
    <col min="6" max="6" width="2.625" customWidth="1"/>
  </cols>
  <sheetData>
    <row r="1" spans="1:5" ht="23.25" customHeight="1" x14ac:dyDescent="0.25">
      <c r="A1" s="31" t="s">
        <v>127</v>
      </c>
      <c r="B1" s="17" t="s">
        <v>113</v>
      </c>
      <c r="E1" s="17" t="s">
        <v>114</v>
      </c>
    </row>
    <row r="2" spans="1:5" ht="13.5" customHeight="1" x14ac:dyDescent="0.25">
      <c r="B2" s="53" t="s">
        <v>39</v>
      </c>
      <c r="C2" s="54" t="s">
        <v>116</v>
      </c>
      <c r="E2" s="2" t="s">
        <v>115</v>
      </c>
    </row>
    <row r="3" spans="1:5" ht="16.5" customHeight="1" x14ac:dyDescent="0.25">
      <c r="B3" s="1" t="s">
        <v>43</v>
      </c>
      <c r="C3" s="43">
        <v>125</v>
      </c>
      <c r="E3" t="s">
        <v>40</v>
      </c>
    </row>
    <row r="4" spans="1:5" ht="16.5" customHeight="1" x14ac:dyDescent="0.25">
      <c r="B4" s="1" t="s">
        <v>40</v>
      </c>
      <c r="C4" s="43">
        <v>140</v>
      </c>
      <c r="E4" t="s">
        <v>41</v>
      </c>
    </row>
    <row r="5" spans="1:5" ht="16.5" customHeight="1" x14ac:dyDescent="0.25">
      <c r="B5" s="1" t="s">
        <v>42</v>
      </c>
      <c r="C5" s="43">
        <v>1320</v>
      </c>
      <c r="E5" t="s">
        <v>42</v>
      </c>
    </row>
    <row r="6" spans="1:5" ht="16.5" customHeight="1" x14ac:dyDescent="0.25">
      <c r="B6" s="1" t="s">
        <v>46</v>
      </c>
      <c r="C6" s="43">
        <v>200</v>
      </c>
      <c r="E6" t="s">
        <v>43</v>
      </c>
    </row>
    <row r="7" spans="1:5" ht="16.5" customHeight="1" x14ac:dyDescent="0.25">
      <c r="B7" s="1" t="s">
        <v>48</v>
      </c>
      <c r="C7" s="43">
        <v>100</v>
      </c>
      <c r="E7" t="s">
        <v>44</v>
      </c>
    </row>
    <row r="8" spans="1:5" ht="16.5" customHeight="1" x14ac:dyDescent="0.25">
      <c r="B8" s="1" t="s">
        <v>45</v>
      </c>
      <c r="C8" s="43">
        <v>900</v>
      </c>
      <c r="E8" t="s">
        <v>45</v>
      </c>
    </row>
    <row r="9" spans="1:5" ht="16.5" customHeight="1" x14ac:dyDescent="0.25">
      <c r="B9" s="1" t="s">
        <v>47</v>
      </c>
      <c r="C9" s="43">
        <v>140</v>
      </c>
      <c r="E9" t="s">
        <v>46</v>
      </c>
    </row>
    <row r="10" spans="1:5" ht="16.5" customHeight="1" x14ac:dyDescent="0.25">
      <c r="B10" s="1" t="s">
        <v>50</v>
      </c>
      <c r="C10" s="43">
        <v>300</v>
      </c>
      <c r="E10" t="s">
        <v>47</v>
      </c>
    </row>
    <row r="11" spans="1:5" ht="16.5" customHeight="1" x14ac:dyDescent="0.25">
      <c r="B11" s="1" t="s">
        <v>51</v>
      </c>
      <c r="C11" s="43">
        <v>1375</v>
      </c>
      <c r="E11" t="s">
        <v>48</v>
      </c>
    </row>
    <row r="12" spans="1:5" ht="16.5" customHeight="1" x14ac:dyDescent="0.25">
      <c r="B12" s="1" t="s">
        <v>44</v>
      </c>
      <c r="C12" s="43">
        <v>2702</v>
      </c>
      <c r="E12" t="s">
        <v>49</v>
      </c>
    </row>
    <row r="13" spans="1:5" ht="16.5" customHeight="1" x14ac:dyDescent="0.25">
      <c r="B13" s="1" t="s">
        <v>49</v>
      </c>
      <c r="C13" s="43">
        <v>200</v>
      </c>
      <c r="E13" t="s">
        <v>50</v>
      </c>
    </row>
    <row r="14" spans="1:5" ht="16.5" customHeight="1" x14ac:dyDescent="0.25">
      <c r="B14" s="1" t="s">
        <v>41</v>
      </c>
      <c r="C14" s="43">
        <v>358</v>
      </c>
      <c r="E14" t="s">
        <v>51</v>
      </c>
    </row>
    <row r="15" spans="1:5" ht="16.5" customHeight="1" x14ac:dyDescent="0.25">
      <c r="B15" s="44" t="s">
        <v>52</v>
      </c>
      <c r="C15" s="45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Početak</vt:lpstr>
      <vt:lpstr>Izvješće o mjesečnom proračunu</vt:lpstr>
      <vt:lpstr>Mjesečni troškovi</vt:lpstr>
      <vt:lpstr>Dodatni podaci</vt:lpstr>
      <vt:lpstr>'Izvješće o mjesečnom proračunu'!Ispis_naslova</vt:lpstr>
      <vt:lpstr>'Mjesečni troškovi'!Ispis_naslova</vt:lpstr>
      <vt:lpstr>KategorijaProračuna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2018-05-30T11:27:41Z</dcterms:created>
  <dcterms:modified xsi:type="dcterms:W3CDTF">2019-02-13T01:45:28Z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