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5"/>
  <workbookPr filterPrivacy="1" autoCompressPictures="0"/>
  <xr:revisionPtr revIDLastSave="0" documentId="13_ncr:1_{4A9B817D-1914-4E18-B619-41F10D81121B}" xr6:coauthVersionLast="47" xr6:coauthVersionMax="47" xr10:uidLastSave="{00000000-0000-0000-0000-000000000000}"/>
  <bookViews>
    <workbookView xWindow="-120" yWindow="-120" windowWidth="28890" windowHeight="16065" tabRatio="478" xr2:uid="{00000000-000D-0000-FFFF-FFFF00000000}"/>
  </bookViews>
  <sheets>
    <sheet name="Kartica radnog vremena" sheetId="1" r:id="rId1"/>
  </sheets>
  <definedNames>
    <definedName name="_xlnm.Print_Titles" localSheetId="0">'Kartica radnog vremena'!$8:$8</definedName>
    <definedName name="Naslov1">KarticaRadnogVremena[[#Headers],[Dan]]</definedName>
    <definedName name="RowTitleRegion1..C6.1">'Kartica radnog vremena'!$B$2</definedName>
    <definedName name="RowTitleRegion2..G4.1">'Kartica radnog vremena'!$F$2</definedName>
    <definedName name="RowTitleRegion3..H16.1">'Kartica radnog vremena'!$B$17</definedName>
    <definedName name="RowTitleRegion4..G17.1">'Kartica radnog vremena'!$B$18</definedName>
    <definedName name="RowTitleRegion5..H18.1">'Kartica radnog vremena'!$B$19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D17" i="1" l="1"/>
  <c r="D19" i="1" s="1"/>
  <c r="E17" i="1"/>
  <c r="E19" i="1" s="1"/>
  <c r="F17" i="1"/>
  <c r="F19" i="1" s="1"/>
  <c r="G17" i="1"/>
  <c r="G19" i="1" s="1"/>
  <c r="H19" i="1" l="1"/>
  <c r="C6" i="1"/>
  <c r="H17" i="1" l="1"/>
  <c r="C9" i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<sst xmlns="http://schemas.openxmlformats.org/spreadsheetml/2006/main" count="23" uniqueCount="21">
  <si>
    <t>Kartica radnog vremena</t>
  </si>
  <si>
    <t>Zaposlenik</t>
  </si>
  <si>
    <t>Ulica i kućni broj</t>
  </si>
  <si>
    <t>Adresa 2</t>
  </si>
  <si>
    <t>Poštanski broj, grad</t>
  </si>
  <si>
    <t>Završetak tjedna:</t>
  </si>
  <si>
    <t>Dan</t>
  </si>
  <si>
    <t>Ukupan broj sati</t>
  </si>
  <si>
    <t>Satnica</t>
  </si>
  <si>
    <t>Ukupna plaća</t>
  </si>
  <si>
    <t>Datum</t>
  </si>
  <si>
    <t>Redovno radno vrijeme</t>
  </si>
  <si>
    <t>Potpis zaposlenika</t>
  </si>
  <si>
    <t>Potpis rukovoditelja</t>
  </si>
  <si>
    <t xml:space="preserve">Prekovremeni rad </t>
  </si>
  <si>
    <t>Rukovoditelj:</t>
  </si>
  <si>
    <t>Broj telefona zaposlenika:</t>
  </si>
  <si>
    <t>Adresa e-pošte zaposlenika:</t>
  </si>
  <si>
    <t>Bolovanje</t>
  </si>
  <si>
    <t>Godišnji odmor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</si>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</sst>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1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6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6" borderId="3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6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9" applyFont="1" applyFill="1" applyBorder="1">
      <alignment horizontal="center" vertical="center"/>
    </xf>
    <xf numFmtId="0" fontId="5" fillId="0" borderId="1" xfId="4" applyBorder="1">
      <alignment wrapText="1"/>
    </xf>
    <xf numFmtId="14" fontId="0" fillId="0" borderId="2" xfId="8" applyFont="1" applyBorder="1">
      <alignment horizontal="left"/>
    </xf>
    <xf numFmtId="14" fontId="0" fillId="0" borderId="0" xfId="13" applyFont="1" applyFill="1" applyBorder="1" applyAlignment="1">
      <alignment horizontal="left" vertical="center"/>
    </xf>
    <xf numFmtId="2" fontId="0" fillId="2" borderId="4" xfId="9" applyFont="1" applyFill="1" applyBorder="1">
      <alignment horizontal="center" vertical="center"/>
    </xf>
    <xf numFmtId="0" fontId="2" fillId="0" borderId="8" xfId="7" applyFill="1" applyBorder="1">
      <alignment horizontal="left" vertical="center"/>
    </xf>
    <xf numFmtId="44" fontId="2" fillId="0" borderId="8" xfId="1" applyFont="1" applyFill="1" applyBorder="1">
      <alignment horizontal="center" vertical="center"/>
    </xf>
    <xf numFmtId="44" fontId="0" fillId="0" borderId="3" xfId="1" applyFont="1" applyBorder="1">
      <alignment horizontal="center" vertical="center"/>
    </xf>
    <xf numFmtId="44" fontId="2" fillId="2" borderId="4" xfId="1" applyFont="1" applyFill="1" applyBorder="1">
      <alignment horizontal="center" vertical="center"/>
    </xf>
    <xf numFmtId="0" fontId="5" fillId="0" borderId="7" xfId="4" applyBorder="1">
      <alignment wrapText="1"/>
    </xf>
    <xf numFmtId="0" fontId="3" fillId="0" borderId="0" xfId="2">
      <alignment horizontal="right" vertical="top"/>
    </xf>
    <xf numFmtId="0" fontId="2" fillId="2" borderId="5" xfId="7" applyBorder="1">
      <alignment horizontal="left" vertical="center"/>
    </xf>
    <xf numFmtId="0" fontId="2" fillId="2" borderId="6" xfId="7" applyBorder="1">
      <alignment horizontal="left" vertical="center"/>
    </xf>
    <xf numFmtId="0" fontId="2" fillId="2" borderId="4" xfId="7">
      <alignment horizontal="left" vertical="center"/>
    </xf>
    <xf numFmtId="0" fontId="5" fillId="0" borderId="2" xfId="6" applyFont="1" applyAlignment="1">
      <alignment wrapText="1"/>
    </xf>
    <xf numFmtId="14" fontId="0" fillId="0" borderId="2" xfId="8" applyFont="1" applyBorder="1">
      <alignment horizontal="left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4" fillId="0" borderId="2" xfId="6" applyFont="1" applyAlignment="1">
      <alignment wrapText="1"/>
    </xf>
    <xf numFmtId="166" fontId="5" fillId="0" borderId="2" xfId="12" applyFont="1" applyBorder="1">
      <alignment horizontal="left"/>
    </xf>
  </cellXfs>
  <cellStyles count="53">
    <cellStyle name="20% - Isticanje1" xfId="30" builtinId="30" customBuiltin="1"/>
    <cellStyle name="20% - Isticanje2" xfId="34" builtinId="34" customBuiltin="1"/>
    <cellStyle name="20% - Isticanje3" xfId="38" builtinId="38" customBuiltin="1"/>
    <cellStyle name="20% - Isticanje4" xfId="42" builtinId="42" customBuiltin="1"/>
    <cellStyle name="20% - Isticanje5" xfId="46" builtinId="46" customBuiltin="1"/>
    <cellStyle name="20% - Isticanje6" xfId="50" builtinId="50" customBuiltin="1"/>
    <cellStyle name="40% - Isticanje1" xfId="31" builtinId="31" customBuiltin="1"/>
    <cellStyle name="40% - Isticanje2" xfId="35" builtinId="35" customBuiltin="1"/>
    <cellStyle name="40% - Isticanje3" xfId="39" builtinId="39" customBuiltin="1"/>
    <cellStyle name="40% - Isticanje4" xfId="43" builtinId="43" customBuiltin="1"/>
    <cellStyle name="40% - Isticanje5" xfId="47" builtinId="47" customBuiltin="1"/>
    <cellStyle name="40% - Isticanje6" xfId="51" builtinId="51" customBuiltin="1"/>
    <cellStyle name="60% - Isticanje1" xfId="32" builtinId="32" customBuiltin="1"/>
    <cellStyle name="60% - Isticanje2" xfId="36" builtinId="36" customBuiltin="1"/>
    <cellStyle name="60% - Isticanje3" xfId="40" builtinId="40" customBuiltin="1"/>
    <cellStyle name="60% - Isticanje4" xfId="44" builtinId="44" customBuiltin="1"/>
    <cellStyle name="60% - Isticanje5" xfId="48" builtinId="48" customBuiltin="1"/>
    <cellStyle name="60% - Isticanje6" xfId="52" builtinId="52" customBuiltin="1"/>
    <cellStyle name="Bilješka" xfId="6" builtinId="10" customBuiltin="1"/>
    <cellStyle name="Datum" xfId="13" xr:uid="{00000000-0005-0000-0000-000001000000}"/>
    <cellStyle name="Datum završetka tjedna" xfId="8" xr:uid="{00000000-0005-0000-0000-00000D000000}"/>
    <cellStyle name="Dobro" xfId="20" builtinId="26" customBuiltin="1"/>
    <cellStyle name="Hiperveza" xfId="10" builtinId="8" customBuiltin="1"/>
    <cellStyle name="Isticanje1" xfId="29" builtinId="29" customBuiltin="1"/>
    <cellStyle name="Isticanje2" xfId="33" builtinId="33" customBuiltin="1"/>
    <cellStyle name="Isticanje3" xfId="37" builtinId="37" customBuiltin="1"/>
    <cellStyle name="Isticanje4" xfId="41" builtinId="41" customBuiltin="1"/>
    <cellStyle name="Isticanje5" xfId="45" builtinId="45" customBuiltin="1"/>
    <cellStyle name="Isticanje6" xfId="49" builtinId="49" customBuiltin="1"/>
    <cellStyle name="Izlaz" xfId="23" builtinId="21" customBuiltin="1"/>
    <cellStyle name="Izračun" xfId="24" builtinId="22" customBuiltin="1"/>
    <cellStyle name="Loše" xfId="21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18" builtinId="18" customBuiltin="1"/>
    <cellStyle name="Naslov 4" xfId="19" builtinId="19" customBuiltin="1"/>
    <cellStyle name="Neutralno" xfId="22" builtinId="28" customBuiltin="1"/>
    <cellStyle name="Normalno" xfId="0" builtinId="0" customBuiltin="1"/>
    <cellStyle name="Postotak" xfId="17" builtinId="5" customBuiltin="1"/>
    <cellStyle name="Povezana ćelija" xfId="25" builtinId="24" customBuiltin="1"/>
    <cellStyle name="Praćena hiperveza" xfId="11" builtinId="9" customBuiltin="1"/>
    <cellStyle name="Provjera ćelije" xfId="26" builtinId="23" customBuiltin="1"/>
    <cellStyle name="Radno vrijeme" xfId="9" xr:uid="{00000000-0005-0000-0000-000005000000}"/>
    <cellStyle name="Tekst objašnjenja" xfId="28" builtinId="53" customBuiltin="1"/>
    <cellStyle name="Tekst upozorenja" xfId="27" builtinId="11" customBuiltin="1"/>
    <cellStyle name="Telefon" xfId="12" xr:uid="{00000000-0005-0000-0000-00000A000000}"/>
    <cellStyle name="Ukupni zbroj" xfId="7" builtinId="25" customBuiltin="1"/>
    <cellStyle name="Unos" xfId="5" builtinId="20" customBuiltin="1"/>
    <cellStyle name="Valuta" xfId="1" builtinId="4" customBuiltin="1"/>
    <cellStyle name="Valuta [0]" xfId="16" builtinId="7" customBuiltin="1"/>
    <cellStyle name="Zarez" xfId="14" builtinId="3" customBuiltin="1"/>
    <cellStyle name="Zarez [0]" xfId="15" builtinId="6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>
    <tableStyle name="Kartica radnog vremena" pivot="0" count="5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firstRowStripe" dxfId="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articaRadnogVremena" displayName="KarticaRadnogVremena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n" totalsRowLabel="Ukupan broj sati" totalsRowDxfId="4">
      <calculatedColumnFormula>IFERROR(TEXT(KarticaRadnogVremena[[#This Row],[Datum]],"aaaa"), "")</calculatedColumnFormula>
    </tableColumn>
    <tableColumn id="2" xr3:uid="{00000000-0010-0000-0000-000002000000}" name="Datum" dataCellStyle="Datum">
      <calculatedColumnFormula>IFERROR(IF($C$6=0,"",$C$6-6), "")</calculatedColumnFormula>
    </tableColumn>
    <tableColumn id="3" xr3:uid="{00000000-0010-0000-0000-000003000000}" name="Redovno radno vrijeme" totalsRowFunction="custom" dataDxfId="3">
      <totalsRowFormula>SUM(D9:D15)</totalsRowFormula>
    </tableColumn>
    <tableColumn id="4" xr3:uid="{00000000-0010-0000-0000-000004000000}" name="Prekovremeni rad " totalsRowFunction="custom" dataDxfId="2">
      <totalsRowFormula>SUM(E9:E15)</totalsRowFormula>
    </tableColumn>
    <tableColumn id="5" xr3:uid="{00000000-0010-0000-0000-000005000000}" name="Bolovanje" totalsRowFunction="custom" dataDxfId="1">
      <totalsRowFormula>SUM(F9:F15)</totalsRowFormula>
    </tableColumn>
    <tableColumn id="6" xr3:uid="{00000000-0010-0000-0000-000006000000}" name="Godišnji odmor" totalsRowFunction="custom" dataDxfId="0">
      <totalsRowFormula>SUM(G9:G15)</totalsRowFormula>
    </tableColumn>
    <tableColumn id="7" xr3:uid="{00000000-0010-0000-0000-000007000000}" name="Zbroj" totalsRowFunction="sum">
      <calculatedColumnFormula>IFERROR(IF(SUM(D9:G9)&gt;24,"Total &gt; 24 hours.",SUM(D9:G9)), "")</calculatedColumnFormula>
    </tableColumn>
  </tableColumns>
  <tableStyleInfo name="Kartica radnog vremena" showFirstColumn="1" showLastColumn="0" showRowStripes="1" showColumnStripes="0"/>
  <extLst>
    <ext xmlns:x14="http://schemas.microsoft.com/office/spreadsheetml/2009/9/main" uri="{504A1905-F514-4f6f-8877-14C23A59335A}">
      <x14:table altTextSummary="U stupce B i C u ovoj tablici unesite sate tijekom redovnog radnog vremena, prekovremene sate, sate bolovanja i sate godišnjeg odmora za određeni dan i datum. Ukupan broj sati i ukupna plaća izračunavaju se automatski.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B1:H24"/>
  <sheetViews>
    <sheetView showGridLines="0" showZeros="0" tabSelected="1" zoomScaleNormal="100" zoomScalePageLayoutView="80" workbookViewId="0"/>
  </sheetViews>
  <sheetFormatPr defaultColWidth="7.296875" defaultRowHeight="30" customHeight="1" x14ac:dyDescent="0.2"/>
  <cols>
    <col min="1" max="1" width="2.69921875" customWidth="1"/>
    <col min="2" max="3" width="15.69921875" customWidth="1"/>
    <col min="4" max="4" width="22.19921875" customWidth="1"/>
    <col min="5" max="5" width="19.69921875" customWidth="1"/>
    <col min="6" max="6" width="23.796875" customWidth="1"/>
    <col min="7" max="8" width="19.69921875" customWidth="1"/>
    <col min="9" max="9" width="2.69921875" customWidth="1"/>
  </cols>
  <sheetData>
    <row r="1" spans="2:8" ht="65.099999999999994" customHeight="1" x14ac:dyDescent="0.2">
      <c r="B1" s="16" t="s">
        <v>0</v>
      </c>
      <c r="C1" s="16"/>
      <c r="D1" s="16"/>
      <c r="E1" s="16"/>
      <c r="F1" s="16"/>
      <c r="G1" s="16"/>
      <c r="H1" s="16"/>
    </row>
    <row r="2" spans="2:8" ht="30" customHeight="1" x14ac:dyDescent="0.2">
      <c r="B2" s="1" t="s">
        <v>1</v>
      </c>
      <c r="C2" s="24"/>
      <c r="D2" s="24"/>
      <c r="F2" s="1" t="s">
        <v>15</v>
      </c>
      <c r="G2" s="24"/>
      <c r="H2" s="24"/>
    </row>
    <row r="3" spans="2:8" ht="30" customHeight="1" x14ac:dyDescent="0.2">
      <c r="B3" s="2" t="s">
        <v>2</v>
      </c>
      <c r="C3" s="20"/>
      <c r="D3" s="20"/>
      <c r="F3" s="3" t="s">
        <v>16</v>
      </c>
      <c r="G3" s="25"/>
      <c r="H3" s="25"/>
    </row>
    <row r="4" spans="2:8" ht="30" customHeight="1" x14ac:dyDescent="0.2">
      <c r="B4" s="2" t="s">
        <v>3</v>
      </c>
      <c r="C4" s="20"/>
      <c r="D4" s="20"/>
      <c r="F4" s="3" t="s">
        <v>17</v>
      </c>
      <c r="G4" s="23"/>
      <c r="H4" s="20"/>
    </row>
    <row r="5" spans="2:8" ht="30" customHeight="1" x14ac:dyDescent="0.2">
      <c r="B5" s="2" t="s">
        <v>4</v>
      </c>
      <c r="C5" s="20"/>
      <c r="D5" s="20"/>
    </row>
    <row r="6" spans="2:8" ht="45" customHeight="1" x14ac:dyDescent="0.2">
      <c r="B6" s="3" t="s">
        <v>5</v>
      </c>
      <c r="C6" s="21">
        <f ca="1">TODAY()</f>
        <v>44620</v>
      </c>
      <c r="D6" s="21"/>
    </row>
    <row r="7" spans="2:8" ht="15" customHeight="1" x14ac:dyDescent="0.2"/>
    <row r="8" spans="2:8" ht="30" customHeight="1" x14ac:dyDescent="0.2">
      <c r="B8" t="s">
        <v>6</v>
      </c>
      <c r="C8" t="s">
        <v>10</v>
      </c>
      <c r="D8" s="4" t="s">
        <v>11</v>
      </c>
      <c r="E8" s="4" t="s">
        <v>14</v>
      </c>
      <c r="F8" s="4" t="s">
        <v>18</v>
      </c>
      <c r="G8" s="4" t="s">
        <v>19</v>
      </c>
      <c r="H8" s="4" t="s">
        <v>20</v>
      </c>
    </row>
    <row r="9" spans="2:8" ht="30" customHeight="1" x14ac:dyDescent="0.2">
      <c r="B9" s="5" t="str">
        <f ca="1">IFERROR(TEXT(KarticaRadnogVremena[[#This Row],[Datum]],"aaaa"), "")</f>
        <v>utorak</v>
      </c>
      <c r="C9" s="9">
        <f ca="1">IFERROR(IF($C$6=0,"",$C$6-6), "")</f>
        <v>44614</v>
      </c>
      <c r="D9" s="6"/>
      <c r="E9" s="6"/>
      <c r="F9" s="6"/>
      <c r="G9" s="6"/>
      <c r="H9" s="6">
        <f>IFERROR(IF(SUM(D9:G9)&gt;24,"Ukupno &gt; 24 h.",SUM(D9:G9)), "")</f>
        <v>0</v>
      </c>
    </row>
    <row r="10" spans="2:8" ht="30" customHeight="1" x14ac:dyDescent="0.2">
      <c r="B10" s="5" t="str">
        <f ca="1">IFERROR(TEXT(KarticaRadnogVremena[[#This Row],[Datum]],"aaaa"), "")</f>
        <v>srijeda</v>
      </c>
      <c r="C10" s="9">
        <f ca="1">IFERROR(IF($C$6=0,"",$C$6-5), "")</f>
        <v>44615</v>
      </c>
      <c r="D10" s="6"/>
      <c r="E10" s="6"/>
      <c r="F10" s="6"/>
      <c r="G10" s="6"/>
      <c r="H10" s="6">
        <f>IFERROR(IF(SUM(D10:G10)&gt;24,"Ukupno &gt; 24 h.",SUM(D10:G10)), "")</f>
        <v>0</v>
      </c>
    </row>
    <row r="11" spans="2:8" ht="30" customHeight="1" x14ac:dyDescent="0.2">
      <c r="B11" s="5" t="str">
        <f ca="1">IFERROR(TEXT(KarticaRadnogVremena[[#This Row],[Datum]],"aaaa"), "")</f>
        <v>četvrtak</v>
      </c>
      <c r="C11" s="9">
        <f ca="1">IFERROR(IF($C$6=0,"",$C$6-4), "")</f>
        <v>44616</v>
      </c>
      <c r="D11" s="6"/>
      <c r="E11" s="6"/>
      <c r="F11" s="6"/>
      <c r="G11" s="6"/>
      <c r="H11" s="6">
        <f>IFERROR(IF(SUM(D11:G11)&gt;24,"Ukupno &gt; 24 h.",SUM(D11:G11)), "")</f>
        <v>0</v>
      </c>
    </row>
    <row r="12" spans="2:8" ht="30" customHeight="1" x14ac:dyDescent="0.2">
      <c r="B12" s="5" t="str">
        <f ca="1">IFERROR(TEXT(KarticaRadnogVremena[[#This Row],[Datum]],"aaaa"), "")</f>
        <v>petak</v>
      </c>
      <c r="C12" s="9">
        <f ca="1">IFERROR(IF($C$6=0,"",$C$6-3), "")</f>
        <v>44617</v>
      </c>
      <c r="D12" s="6"/>
      <c r="E12" s="6"/>
      <c r="F12" s="6"/>
      <c r="G12" s="6"/>
      <c r="H12" s="6">
        <f>IFERROR(IF(SUM(D12:G12)&gt;24,"Ukupno &gt; 24 h.",SUM(D12:G12)), "")</f>
        <v>0</v>
      </c>
    </row>
    <row r="13" spans="2:8" ht="30" customHeight="1" x14ac:dyDescent="0.2">
      <c r="B13" s="5" t="str">
        <f ca="1">IFERROR(TEXT(KarticaRadnogVremena[[#This Row],[Datum]],"aaaa"), "")</f>
        <v>subota</v>
      </c>
      <c r="C13" s="9">
        <f ca="1">IFERROR(IF($C$6=0,"",$C$6-2), "")</f>
        <v>44618</v>
      </c>
      <c r="D13" s="6"/>
      <c r="E13" s="6"/>
      <c r="F13" s="6"/>
      <c r="G13" s="6"/>
      <c r="H13" s="6">
        <f>IFERROR(IF(SUM(D13:G13)&gt;24,"Ukupno &gt; 24 h.",SUM(D13:G13)), "")</f>
        <v>0</v>
      </c>
    </row>
    <row r="14" spans="2:8" ht="30" customHeight="1" x14ac:dyDescent="0.2">
      <c r="B14" s="5" t="str">
        <f ca="1">IFERROR(TEXT(KarticaRadnogVremena[[#This Row],[Datum]],"aaaa"), "")</f>
        <v>nedjelja</v>
      </c>
      <c r="C14" s="9">
        <f ca="1">IFERROR(IF($C$6=0,"",$C$6-1), "")</f>
        <v>44619</v>
      </c>
      <c r="D14" s="6"/>
      <c r="E14" s="6"/>
      <c r="F14" s="6"/>
      <c r="G14" s="6"/>
      <c r="H14" s="6">
        <f>IFERROR(IF(SUM(D14:G14)&gt;24,"Ukupno &gt; 24 h.",SUM(D14:G14)), "")</f>
        <v>0</v>
      </c>
    </row>
    <row r="15" spans="2:8" ht="30" customHeight="1" x14ac:dyDescent="0.2">
      <c r="B15" s="5" t="str">
        <f ca="1">IFERROR(TEXT(KarticaRadnogVremena[[#This Row],[Datum]],"aaaa"), "")</f>
        <v>ponedjeljak</v>
      </c>
      <c r="C15" s="9">
        <f ca="1">IFERROR(IF($C$6=0,"",$C$6), "")</f>
        <v>44620</v>
      </c>
      <c r="D15" s="6"/>
      <c r="E15" s="6"/>
      <c r="F15" s="6"/>
      <c r="G15" s="6"/>
      <c r="H15" s="6">
        <f>IFERROR(IF(SUM(D15:G15)&gt;24,"Ukupno &gt; 24 h.",SUM(D15:G15)), "")</f>
        <v>0</v>
      </c>
    </row>
    <row r="16" spans="2:8" ht="2.4500000000000002" customHeight="1" x14ac:dyDescent="0.2">
      <c r="B16" s="5"/>
      <c r="C16" s="9"/>
      <c r="D16" s="6"/>
      <c r="E16" s="6"/>
      <c r="F16" s="6"/>
      <c r="G16" s="6"/>
      <c r="H16" s="6"/>
    </row>
    <row r="17" spans="2:8" ht="30" customHeight="1" x14ac:dyDescent="0.2">
      <c r="B17" s="17" t="s">
        <v>7</v>
      </c>
      <c r="C17" s="18"/>
      <c r="D17" s="10">
        <f>IFERROR(SUM(D9:D15), "")</f>
        <v>0</v>
      </c>
      <c r="E17" s="10">
        <f>IFERROR(SUM(E9:E15), "")</f>
        <v>0</v>
      </c>
      <c r="F17" s="10">
        <f>IFERROR(SUM(F9:F15), "")</f>
        <v>0</v>
      </c>
      <c r="G17" s="10">
        <f>IFERROR(SUM(G9:G15), "")</f>
        <v>0</v>
      </c>
      <c r="H17" s="10">
        <f>IFERROR(SUM(H9:H15), "")</f>
        <v>0</v>
      </c>
    </row>
    <row r="18" spans="2:8" ht="30" customHeight="1" x14ac:dyDescent="0.2">
      <c r="B18" s="19" t="s">
        <v>8</v>
      </c>
      <c r="C18" s="19"/>
      <c r="D18" s="13"/>
      <c r="E18" s="13"/>
      <c r="F18" s="13"/>
      <c r="G18" s="13"/>
      <c r="H18" s="14"/>
    </row>
    <row r="19" spans="2:8" ht="30" customHeight="1" x14ac:dyDescent="0.2">
      <c r="B19" s="19" t="s">
        <v>9</v>
      </c>
      <c r="C19" s="19"/>
      <c r="D19" s="14">
        <f>IFERROR(D17*D18, "")</f>
        <v>0</v>
      </c>
      <c r="E19" s="14">
        <f>IFERROR(E17*E18, "")</f>
        <v>0</v>
      </c>
      <c r="F19" s="14">
        <f>IFERROR(F17*F18, "")</f>
        <v>0</v>
      </c>
      <c r="G19" s="14">
        <f>IFERROR(G17*G18, "")</f>
        <v>0</v>
      </c>
      <c r="H19" s="14">
        <f>IFERROR(SUM(D19:G19), "")</f>
        <v>0</v>
      </c>
    </row>
    <row r="20" spans="2:8" ht="6" customHeight="1" x14ac:dyDescent="0.2">
      <c r="B20" s="11"/>
      <c r="C20" s="11"/>
      <c r="D20" s="12"/>
      <c r="E20" s="12"/>
      <c r="F20" s="12"/>
      <c r="G20" s="12"/>
      <c r="H20" s="12"/>
    </row>
    <row r="21" spans="2:8" ht="30" customHeight="1" x14ac:dyDescent="0.2">
      <c r="D21" s="22"/>
      <c r="E21" s="22"/>
      <c r="F21" s="22"/>
      <c r="G21" s="22"/>
      <c r="H21" s="8"/>
    </row>
    <row r="22" spans="2:8" ht="30" customHeight="1" x14ac:dyDescent="0.2">
      <c r="D22" s="15" t="s">
        <v>12</v>
      </c>
      <c r="E22" s="15"/>
      <c r="F22" s="15"/>
      <c r="G22" s="15"/>
      <c r="H22" s="7" t="s">
        <v>10</v>
      </c>
    </row>
    <row r="23" spans="2:8" ht="30" customHeight="1" x14ac:dyDescent="0.2">
      <c r="D23" s="22"/>
      <c r="E23" s="22"/>
      <c r="F23" s="22"/>
      <c r="G23" s="22"/>
      <c r="H23" s="8"/>
    </row>
    <row r="24" spans="2:8" ht="30" customHeight="1" x14ac:dyDescent="0.2">
      <c r="D24" s="15" t="s">
        <v>13</v>
      </c>
      <c r="E24" s="15"/>
      <c r="F24" s="15"/>
      <c r="G24" s="15"/>
      <c r="H24" s="7" t="s">
        <v>10</v>
      </c>
    </row>
  </sheetData>
  <mergeCells count="16">
    <mergeCell ref="D24:G24"/>
    <mergeCell ref="B1:H1"/>
    <mergeCell ref="B17:C17"/>
    <mergeCell ref="B18:C18"/>
    <mergeCell ref="B19:C19"/>
    <mergeCell ref="C5:D5"/>
    <mergeCell ref="C6:D6"/>
    <mergeCell ref="D21:G21"/>
    <mergeCell ref="D23:G23"/>
    <mergeCell ref="G4:H4"/>
    <mergeCell ref="C2:D2"/>
    <mergeCell ref="C3:D3"/>
    <mergeCell ref="C4:D4"/>
    <mergeCell ref="G2:H2"/>
    <mergeCell ref="G3:H3"/>
    <mergeCell ref="D22:G22"/>
  </mergeCells>
  <phoneticPr fontId="0" type="noConversion"/>
  <dataValidations count="31">
    <dataValidation allowBlank="1" showInputMessage="1" showErrorMessage="1" prompt="Stvorite tjednu karticu radnog vremena na ovom radnom listu. Ukupan broj sati i ukupna plaća izračunavaju se automatski na kraju tablice" sqref="A1" xr:uid="{00000000-0002-0000-0000-000000000000}"/>
    <dataValidation allowBlank="1" showInputMessage="1" showErrorMessage="1" prompt="U ovoj se ćeliji nalazi naslov ovog radnog lista. U donje ćelije unesite detalje o zaposleniku" sqref="B1:H1" xr:uid="{00000000-0002-0000-0000-000001000000}"/>
    <dataValidation allowBlank="1" showInputMessage="1" showErrorMessage="1" prompt="U ćeliju zdesna unesite ime i prezime zaposlenika" sqref="B2" xr:uid="{00000000-0002-0000-0000-000002000000}"/>
    <dataValidation allowBlank="1" showInputMessage="1" showErrorMessage="1" prompt="U ovu ćeliju unesite ime i prezime zaposlenika" sqref="C2:D2" xr:uid="{00000000-0002-0000-0000-000003000000}"/>
    <dataValidation allowBlank="1" showInputMessage="1" showErrorMessage="1" prompt="Ime i prezime rukovoditelja unesite u ćeliju zdesna" sqref="F2" xr:uid="{00000000-0002-0000-0000-000004000000}"/>
    <dataValidation allowBlank="1" showInputMessage="1" showErrorMessage="1" prompt="U ovu ćeliju unesite ime i prezime rukovoditelja" sqref="G2:H2" xr:uid="{00000000-0002-0000-0000-000005000000}"/>
    <dataValidation allowBlank="1" showInputMessage="1" showErrorMessage="1" prompt="U ćeliju zdesna unesite telefonski broj zaposlenika " sqref="F3" xr:uid="{00000000-0002-0000-0000-000006000000}"/>
    <dataValidation allowBlank="1" showInputMessage="1" showErrorMessage="1" prompt="U ćeliju zdesna unesite adresu e-pošte zaposlenika" sqref="F4" xr:uid="{00000000-0002-0000-0000-000007000000}"/>
    <dataValidation allowBlank="1" showInputMessage="1" showErrorMessage="1" prompt="U ovu ćeliju unesite telefonski broj zaposlenika" sqref="G3:H3" xr:uid="{00000000-0002-0000-0000-000008000000}"/>
    <dataValidation allowBlank="1" showInputMessage="1" showErrorMessage="1" prompt="U ovu ćeliju unesite adresu e-pošte zaposlenika" sqref="G4:H4" xr:uid="{00000000-0002-0000-0000-000009000000}"/>
    <dataValidation allowBlank="1" showInputMessage="1" showErrorMessage="1" prompt="U ćeliju zdesna unesite adresu" sqref="B3" xr:uid="{00000000-0002-0000-0000-00000A000000}"/>
    <dataValidation allowBlank="1" showInputMessage="1" showErrorMessage="1" prompt="U ovu ćeliju unesite adresu" sqref="C3:D3" xr:uid="{00000000-0002-0000-0000-00000B000000}"/>
    <dataValidation allowBlank="1" showInputMessage="1" showErrorMessage="1" prompt="U ćeliju zdesna unesite drugi redak adrese" sqref="B4" xr:uid="{00000000-0002-0000-0000-00000C000000}"/>
    <dataValidation allowBlank="1" showInputMessage="1" showErrorMessage="1" prompt="U ovu ćeliju unesite drugi redak adrese" sqref="C4:D4" xr:uid="{00000000-0002-0000-0000-00000D000000}"/>
    <dataValidation allowBlank="1" showInputMessage="1" showErrorMessage="1" prompt="U ćeliju zdesna unesite grad, županiju i poštanski broj" sqref="B5" xr:uid="{00000000-0002-0000-0000-00000E000000}"/>
    <dataValidation allowBlank="1" showInputMessage="1" showErrorMessage="1" prompt="U ovu ćeliju unesite grad, županiju i poštanski broj" sqref="C5:D5" xr:uid="{00000000-0002-0000-0000-00000F000000}"/>
    <dataValidation allowBlank="1" showInputMessage="1" showErrorMessage="1" prompt="U ćeliju zdesna unesite datum završetka tjedna" sqref="B6" xr:uid="{00000000-0002-0000-0000-000010000000}"/>
    <dataValidation allowBlank="1" showInputMessage="1" showErrorMessage="1" prompt="U ovu ćeliju unesite datum završetka tjedna" sqref="C6:D6" xr:uid="{00000000-0002-0000-0000-000011000000}"/>
    <dataValidation allowBlank="1" showInputMessage="1" showErrorMessage="1" prompt="Radni se dani automatski ažuriraju u ovom stupcu pod ovim naslovom" sqref="B8" xr:uid="{00000000-0002-0000-0000-000012000000}"/>
    <dataValidation allowBlank="1" showInputMessage="1" showErrorMessage="1" prompt="U ovom se stupcu pod ovim naslovom datum automatski ažurira na temelju datuma završetka tjedna u ćeliji C6" sqref="C8" xr:uid="{00000000-0002-0000-0000-000013000000}"/>
    <dataValidation allowBlank="1" showInputMessage="1" showErrorMessage="1" prompt="U ovaj stupac pod ovim naslovom unesite sate redovnog radnog vremena" sqref="D8" xr:uid="{00000000-0002-0000-0000-000014000000}"/>
    <dataValidation allowBlank="1" showInputMessage="1" showErrorMessage="1" prompt="U ovaj stupac pod ovim naslovom unesite prekovremene sate" sqref="E8" xr:uid="{00000000-0002-0000-0000-000015000000}"/>
    <dataValidation allowBlank="1" showInputMessage="1" showErrorMessage="1" prompt="U ovaj stupac pod ovim naslovom unesite sate bolovanja" sqref="F8" xr:uid="{00000000-0002-0000-0000-000016000000}"/>
    <dataValidation allowBlank="1" showInputMessage="1" showErrorMessage="1" prompt="U ovaj stupac pod ovim naslovom unesite sate godišnjeg odmora" sqref="G8" xr:uid="{00000000-0002-0000-0000-000017000000}"/>
    <dataValidation allowBlank="1" showInputMessage="1" showErrorMessage="1" prompt="U ovom stupcu pod ovim naslovom automatski se izračunava ukupan broj sati za svaki dan u tjednu" sqref="H8" xr:uid="{00000000-0002-0000-0000-000018000000}"/>
    <dataValidation allowBlank="1" showInputMessage="1" showErrorMessage="1" prompt="U ćelijama zdesna automatski se izračunava ukupan broj sati za cijelo razdoblje" sqref="B17:C17" xr:uid="{00000000-0002-0000-0000-000019000000}"/>
    <dataValidation allowBlank="1" showInputMessage="1" showErrorMessage="1" prompt="U ćelije zdesna unesite satnicu." sqref="B18:C18" xr:uid="{00000000-0002-0000-0000-00001A000000}"/>
    <dataValidation allowBlank="1" showInputMessage="1" showErrorMessage="1" prompt="U ćelijama zdesna automatski se izračunava ukupna plaća." sqref="B19:C19" xr:uid="{00000000-0002-0000-0000-00001B000000}"/>
    <dataValidation allowBlank="1" showInputMessage="1" showErrorMessage="1" prompt="U ovu ćeliju unesite potpis zaposlenika" sqref="D21:G21" xr:uid="{00000000-0002-0000-0000-00001C000000}"/>
    <dataValidation allowBlank="1" showInputMessage="1" showErrorMessage="1" prompt="U ovu ćeliju unesite datum" sqref="H21 H23" xr:uid="{00000000-0002-0000-0000-00001D000000}"/>
    <dataValidation allowBlank="1" showInputMessage="1" showErrorMessage="1" prompt="U ovu ćeliju unesite potpis rukovoditelja" sqref="D23:G23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 H9:H15" calculatedColumn="1"/>
    <ignoredError sqref="D17:G17 D19:G19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11FB8DA-878B-465D-B5A1-914B4F890798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3449C045-6D7F-49F6-ABE4-55564C8BA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C782D6E-9410-4CF8-A29D-2E168AB410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TM16400642</ap:Template>
  <ap:DocSecurity>0</ap:DocSecurity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7</vt:i4>
      </vt:variant>
    </vt:vector>
  </ap:HeadingPairs>
  <ap:TitlesOfParts>
    <vt:vector baseType="lpstr" size="8">
      <vt:lpstr>Kartica radnog vremena</vt:lpstr>
      <vt:lpstr>'Kartica radnog vremena'!Ispis_naslova</vt:lpstr>
      <vt:lpstr>Naslov1</vt:lpstr>
      <vt:lpstr>RowTitleRegion1..C6.1</vt:lpstr>
      <vt:lpstr>RowTitleRegion2..G4.1</vt:lpstr>
      <vt:lpstr>RowTitleRegion3..H16.1</vt:lpstr>
      <vt:lpstr>RowTitleRegion4..G17.1</vt:lpstr>
      <vt:lpstr>RowTitleRegion5..H18.1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2021-12-14T23:26:43Z</dcterms:created>
  <dcterms:modified xsi:type="dcterms:W3CDTF">2022-02-28T06:33:54Z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