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hr-HR\"/>
    </mc:Choice>
  </mc:AlternateContent>
  <bookViews>
    <workbookView xWindow="0" yWindow="0" windowWidth="28800" windowHeight="11715"/>
  </bookViews>
  <sheets>
    <sheet name="Komercijalna faktura" sheetId="1" r:id="rId1"/>
    <sheet name="Kupci" sheetId="3" r:id="rId2"/>
  </sheets>
  <definedNames>
    <definedName name="BillName">'Komercijalna faktura'!$C$3</definedName>
    <definedName name="ColumnTitle1">InvoiceItems[[#Headers],[Datum]]</definedName>
    <definedName name="CustomerLookup">CustomerList[Naziv tvrtke]</definedName>
    <definedName name="Dostava">'Komercijalna faktura'!$H$16</definedName>
    <definedName name="_xlnm.Print_Titles" localSheetId="0">'Komercijalna faktura'!$7:$7</definedName>
    <definedName name="_xlnm.Print_Titles" localSheetId="1">Kupci!$2:$2</definedName>
    <definedName name="Naziv_tvrtke">'Komercijalna faktura'!$B$1</definedName>
    <definedName name="_xlnm.Print_Area" localSheetId="0">'Komercijalna faktura'!$A:$I</definedName>
    <definedName name="_xlnm.Print_Area" localSheetId="1">Kupci!$A:$L</definedName>
    <definedName name="Podzbrojfakture">'Komercijalna faktura'!$H$13</definedName>
    <definedName name="Polog">'Komercijalna faktura'!$H$17</definedName>
    <definedName name="Porez_na_promet">'Komercijalna faktura'!$H$15</definedName>
    <definedName name="RowTitleRegion1..C6">'Komercijalna faktura'!$B$3</definedName>
    <definedName name="RowTitleRegion2..E5">'Komercijalna faktura'!$D$3</definedName>
    <definedName name="RowTitleRegion3..H5">'Komercijalna faktura'!$G$3</definedName>
    <definedName name="RowTitleRegion4..H20">'Komercijalna faktura'!$G$13</definedName>
    <definedName name="SalesTaxRate">'Komercijalna faktura'!$H$14</definedName>
    <definedName name="Title2">CustomerList[[#Headers],[Naziv tvrtke]]</definedName>
  </definedNames>
  <calcPr calcId="162913"/>
</workbook>
</file>

<file path=xl/calcChain.xml><?xml version="1.0" encoding="utf-8"?>
<calcChain xmlns="http://schemas.openxmlformats.org/spreadsheetml/2006/main">
  <c r="B17" i="1" l="1"/>
  <c r="H9" i="1"/>
  <c r="H10" i="1"/>
  <c r="H11" i="1"/>
  <c r="H12" i="1"/>
  <c r="H8" i="1"/>
  <c r="E4" i="1" l="1"/>
  <c r="E3" i="1"/>
  <c r="B8" i="1" l="1"/>
  <c r="H4" i="1"/>
  <c r="C6" i="1" l="1"/>
  <c r="C5" i="1" l="1"/>
  <c r="H5" i="1" l="1"/>
  <c r="E5" i="1"/>
  <c r="C4" i="1"/>
  <c r="H13" i="1" l="1"/>
  <c r="H15" i="1" l="1"/>
  <c r="H18" i="1" s="1"/>
</calcChain>
</file>

<file path=xl/sharedStrings.xml><?xml version="1.0" encoding="utf-8"?>
<sst xmlns="http://schemas.openxmlformats.org/spreadsheetml/2006/main" count="64" uniqueCount="59">
  <si>
    <t>Tailspin Toys</t>
  </si>
  <si>
    <t>Primatelj računa:</t>
  </si>
  <si>
    <t>Adresa:</t>
  </si>
  <si>
    <t>Datum</t>
  </si>
  <si>
    <t>RAČUN DOSPIJEVA ZA 10 DANA. ZA PLAĆANJE NAKON DOSPIJEĆA OBRAČUNAVAMO MJESEČNU ZATEZNU KAMATU OD 2 %.</t>
  </si>
  <si>
    <t>Trey Research</t>
  </si>
  <si>
    <t>Br. artikla</t>
  </si>
  <si>
    <t>Glavna ulica 123</t>
  </si>
  <si>
    <t>23244 Starigrad</t>
  </si>
  <si>
    <t>Telefon:</t>
  </si>
  <si>
    <t>Faks:</t>
  </si>
  <si>
    <t>E-pošta:</t>
  </si>
  <si>
    <t>Opis</t>
  </si>
  <si>
    <t>Drvene kockice</t>
  </si>
  <si>
    <t>Količina</t>
  </si>
  <si>
    <t>123-555-0124</t>
  </si>
  <si>
    <t>Jedinična cijena</t>
  </si>
  <si>
    <t>sluzbazakorisnike@tailspintoys.com</t>
  </si>
  <si>
    <t>www.tailspintoys.com</t>
  </si>
  <si>
    <t>Broj fakture:</t>
  </si>
  <si>
    <t>Datum izdavanja fakture:</t>
  </si>
  <si>
    <t>Kontakt:</t>
  </si>
  <si>
    <t>Popust</t>
  </si>
  <si>
    <t>Podzbroj fakture</t>
  </si>
  <si>
    <t>Porezna stopa</t>
  </si>
  <si>
    <t>Porez na promet</t>
  </si>
  <si>
    <t>Dostava</t>
  </si>
  <si>
    <t>Primljen predujam</t>
  </si>
  <si>
    <t>Ukupno</t>
  </si>
  <si>
    <t>Kupci</t>
  </si>
  <si>
    <t>Naziv tvrtke</t>
  </si>
  <si>
    <t>Contoso, Ltd</t>
  </si>
  <si>
    <t>Ime i prezime osobe za kontakt</t>
  </si>
  <si>
    <t>Eduard Grgić</t>
  </si>
  <si>
    <t>Zorica Crnić</t>
  </si>
  <si>
    <t>Adresa</t>
  </si>
  <si>
    <t>Ulica trešanja 34</t>
  </si>
  <si>
    <t>Aleja hrastova 56</t>
  </si>
  <si>
    <t>2. redak adrese</t>
  </si>
  <si>
    <t>4. kat</t>
  </si>
  <si>
    <t>Grad</t>
  </si>
  <si>
    <t>Gospić</t>
  </si>
  <si>
    <t>Karlovac</t>
  </si>
  <si>
    <t>Županija</t>
  </si>
  <si>
    <t>Ličko-senjska</t>
  </si>
  <si>
    <t>Karlovačka</t>
  </si>
  <si>
    <t>Poštanski broj</t>
  </si>
  <si>
    <t>47000</t>
  </si>
  <si>
    <t>Telefonski broj</t>
  </si>
  <si>
    <t>432-555-0178</t>
  </si>
  <si>
    <t>432-555-0189</t>
  </si>
  <si>
    <t>E-pošta</t>
  </si>
  <si>
    <t>eduard@treyresearch.net</t>
  </si>
  <si>
    <t>zorica@contoso.com</t>
  </si>
  <si>
    <t>Faks</t>
  </si>
  <si>
    <t>432-555-0187</t>
  </si>
  <si>
    <t>432-555-0123</t>
  </si>
  <si>
    <t>Komercijalna faktura</t>
  </si>
  <si>
    <t>123-555-0123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</si>
</sst>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7" formatCode="[&lt;=9999999]###\-####;\(###\)\ ###\-####"/>
    <numFmt numFmtId="168" formatCode="#,##0.00\ &quot;kn&quot;"/>
  </numFmts>
  <fonts count="1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center" wrapText="1"/>
    </xf>
    <xf numFmtId="0" fontId="10" fillId="0" borderId="0" applyNumberFormat="0" applyFill="0" applyBorder="0" applyProtection="0">
      <alignment horizontal="left" wrapText="1" indent="2"/>
    </xf>
    <xf numFmtId="0" fontId="10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9" fillId="0" borderId="0" applyNumberFormat="0" applyFill="0" applyBorder="0" applyAlignment="0" applyProtection="0">
      <alignment vertical="center" wrapText="1"/>
    </xf>
    <xf numFmtId="2" fontId="6" fillId="0" borderId="0" applyFill="0" applyBorder="0" applyProtection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9" fillId="0" borderId="0" applyNumberFormat="0" applyFill="0" applyProtection="0">
      <alignment horizontal="right" vertical="top" indent="2"/>
    </xf>
    <xf numFmtId="0" fontId="9" fillId="0" borderId="0" applyNumberFormat="0" applyFill="0" applyBorder="0" applyProtection="0">
      <alignment horizontal="right" indent="2"/>
    </xf>
    <xf numFmtId="0" fontId="9" fillId="2" borderId="2" applyNumberFormat="0" applyFont="0" applyAlignment="0" applyProtection="0"/>
    <xf numFmtId="0" fontId="8" fillId="0" borderId="3" applyNumberFormat="0" applyFill="0" applyAlignment="0" applyProtection="0"/>
    <xf numFmtId="0" fontId="9" fillId="0" borderId="1" applyNumberFormat="0" applyFont="0" applyFill="0" applyAlignment="0">
      <alignment vertical="center"/>
    </xf>
    <xf numFmtId="14" fontId="9" fillId="0" borderId="0" applyFont="0" applyFill="0" applyBorder="0" applyAlignment="0" applyProtection="0">
      <alignment horizontal="left" vertical="center"/>
    </xf>
    <xf numFmtId="1" fontId="9" fillId="0" borderId="0" applyFont="0" applyFill="0" applyBorder="0" applyProtection="0">
      <alignment vertical="center"/>
    </xf>
    <xf numFmtId="167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Protection="0"/>
    <xf numFmtId="166" fontId="7" fillId="0" borderId="0" applyNumberFormat="0">
      <alignment horizontal="left" vertical="top" wrapText="1"/>
    </xf>
    <xf numFmtId="0" fontId="7" fillId="0" borderId="0" applyNumberFormat="0" applyFill="0" applyBorder="0">
      <alignment horizontal="right" vertical="center" wrapText="1"/>
    </xf>
    <xf numFmtId="0" fontId="9" fillId="0" borderId="0" applyNumberFormat="0" applyFont="0" applyFill="0" applyBorder="0">
      <alignment horizontal="left" vertical="center" wrapText="1"/>
    </xf>
    <xf numFmtId="0" fontId="11" fillId="0" borderId="0" applyNumberFormat="0" applyFill="0" applyBorder="0">
      <alignment horizontal="center" vertical="center" wrapText="1"/>
    </xf>
  </cellStyleXfs>
  <cellXfs count="42">
    <xf numFmtId="0" fontId="0" fillId="0" borderId="0" xfId="0">
      <alignment horizontal="left" vertical="center" wrapText="1"/>
    </xf>
    <xf numFmtId="0" fontId="3" fillId="0" borderId="0" xfId="0" applyFont="1" applyProtection="1">
      <alignment horizontal="left" vertical="center" wrapText="1"/>
    </xf>
    <xf numFmtId="0" fontId="0" fillId="0" borderId="0" xfId="0" applyFont="1" applyFill="1" applyBorder="1" applyProtection="1">
      <alignment horizontal="left" vertical="center" wrapText="1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>
      <alignment vertical="top" wrapText="1"/>
    </xf>
    <xf numFmtId="0" fontId="0" fillId="0" borderId="0" xfId="0">
      <alignment horizontal="left" vertical="center" wrapText="1"/>
    </xf>
    <xf numFmtId="0" fontId="9" fillId="0" borderId="0" xfId="12">
      <alignment horizontal="right" indent="2"/>
    </xf>
    <xf numFmtId="2" fontId="6" fillId="0" borderId="0" xfId="6">
      <alignment horizontal="left" vertical="center"/>
    </xf>
    <xf numFmtId="0" fontId="10" fillId="0" borderId="0" xfId="3">
      <alignment horizontal="left" vertical="top" wrapText="1" indent="2"/>
    </xf>
    <xf numFmtId="0" fontId="9" fillId="0" borderId="0" xfId="11">
      <alignment horizontal="right" vertical="top" indent="2"/>
    </xf>
    <xf numFmtId="0" fontId="8" fillId="0" borderId="3" xfId="14" applyFill="1" applyAlignment="1" applyProtection="1">
      <alignment horizontal="right" vertical="center"/>
    </xf>
    <xf numFmtId="168" fontId="0" fillId="0" borderId="0" xfId="10" applyFont="1" applyFill="1" applyBorder="1">
      <alignment horizontal="right" vertical="center" indent="1"/>
    </xf>
    <xf numFmtId="1" fontId="0" fillId="0" borderId="0" xfId="17" applyFont="1" applyFill="1" applyBorder="1">
      <alignment vertical="center"/>
    </xf>
    <xf numFmtId="168" fontId="0" fillId="0" borderId="0" xfId="9" applyFont="1" applyFill="1" applyBorder="1">
      <alignment horizontal="right" vertical="center"/>
    </xf>
    <xf numFmtId="0" fontId="0" fillId="0" borderId="0" xfId="0" applyFont="1" applyFill="1" applyBorder="1" applyAlignment="1" applyProtection="1">
      <alignment horizontal="right" vertical="center" indent="1"/>
    </xf>
    <xf numFmtId="0" fontId="10" fillId="0" borderId="0" xfId="2">
      <alignment horizontal="left" wrapText="1" indent="2"/>
    </xf>
    <xf numFmtId="0" fontId="0" fillId="0" borderId="0" xfId="0">
      <alignment horizontal="left" vertical="center" wrapText="1"/>
    </xf>
    <xf numFmtId="166" fontId="7" fillId="0" borderId="0" xfId="20" applyNumberFormat="1">
      <alignment horizontal="left" vertical="top" wrapText="1"/>
    </xf>
    <xf numFmtId="0" fontId="7" fillId="0" borderId="0" xfId="20" applyNumberFormat="1">
      <alignment horizontal="left" vertical="top" wrapText="1"/>
    </xf>
    <xf numFmtId="14" fontId="7" fillId="0" borderId="0" xfId="20" applyNumberFormat="1">
      <alignment horizontal="left" vertical="top" wrapText="1"/>
    </xf>
    <xf numFmtId="9" fontId="1" fillId="0" borderId="3" xfId="4" applyFill="1" applyBorder="1" applyProtection="1">
      <alignment horizontal="right" vertical="center" indent="1"/>
    </xf>
    <xf numFmtId="168" fontId="1" fillId="0" borderId="3" xfId="10" applyFill="1" applyBorder="1" applyProtection="1">
      <alignment horizontal="right" vertical="center" indent="1"/>
    </xf>
    <xf numFmtId="0" fontId="7" fillId="0" borderId="0" xfId="21">
      <alignment horizontal="right" vertical="center" wrapText="1"/>
    </xf>
    <xf numFmtId="0" fontId="9" fillId="0" borderId="0" xfId="22">
      <alignment horizontal="left" vertical="center" wrapText="1"/>
    </xf>
    <xf numFmtId="167" fontId="10" fillId="0" borderId="0" xfId="18" applyFont="1" applyAlignment="1">
      <alignment horizontal="left" wrapText="1" indent="2"/>
    </xf>
    <xf numFmtId="14" fontId="9" fillId="0" borderId="0" xfId="16" applyAlignment="1">
      <alignment horizontal="left" vertical="center" wrapText="1"/>
    </xf>
    <xf numFmtId="0" fontId="0" fillId="0" borderId="0" xfId="22" applyFont="1">
      <alignment horizontal="left" vertical="center" wrapText="1"/>
    </xf>
    <xf numFmtId="14" fontId="0" fillId="0" borderId="0" xfId="16" applyFont="1" applyAlignment="1">
      <alignment horizontal="left" vertical="center" wrapText="1"/>
    </xf>
    <xf numFmtId="167" fontId="10" fillId="0" borderId="0" xfId="3" applyNumberFormat="1">
      <alignment horizontal="left" vertical="top" wrapText="1" indent="2"/>
    </xf>
    <xf numFmtId="0" fontId="9" fillId="0" borderId="0" xfId="1" applyFill="1" applyAlignment="1">
      <alignment horizontal="center" vertical="center" wrapText="1"/>
    </xf>
    <xf numFmtId="0" fontId="9" fillId="0" borderId="0" xfId="1" quotePrefix="1" applyAlignment="1">
      <alignment horizontal="center" vertical="center" wrapText="1"/>
    </xf>
    <xf numFmtId="0" fontId="9" fillId="0" borderId="0" xfId="1" applyAlignment="1">
      <alignment vertical="center" wrapText="1"/>
    </xf>
    <xf numFmtId="167" fontId="0" fillId="0" borderId="0" xfId="18" applyFont="1" applyAlignment="1">
      <alignment horizontal="left" vertical="center"/>
    </xf>
    <xf numFmtId="0" fontId="9" fillId="0" borderId="0" xfId="19"/>
    <xf numFmtId="0" fontId="9" fillId="0" borderId="0" xfId="1" applyBorder="1" applyAlignment="1">
      <alignment horizontal="left" wrapText="1" indent="2"/>
    </xf>
    <xf numFmtId="0" fontId="9" fillId="0" borderId="1" xfId="1" applyBorder="1" applyAlignment="1">
      <alignment horizontal="left" wrapText="1" indent="2"/>
    </xf>
    <xf numFmtId="0" fontId="9" fillId="0" borderId="1" xfId="1" applyBorder="1" applyAlignment="1">
      <alignment horizontal="left" vertical="top" wrapText="1" indent="2"/>
    </xf>
    <xf numFmtId="0" fontId="9" fillId="0" borderId="0" xfId="11">
      <alignment horizontal="right" vertical="top" indent="2"/>
    </xf>
    <xf numFmtId="167" fontId="7" fillId="0" borderId="0" xfId="18" applyFont="1" applyAlignment="1">
      <alignment horizontal="left" vertical="top" wrapText="1"/>
    </xf>
    <xf numFmtId="166" fontId="7" fillId="0" borderId="0" xfId="20" applyNumberFormat="1">
      <alignment horizontal="left" vertical="top" wrapText="1"/>
    </xf>
    <xf numFmtId="2" fontId="6" fillId="0" borderId="0" xfId="6">
      <alignment horizontal="left" vertical="center"/>
    </xf>
    <xf numFmtId="2" fontId="6" fillId="0" borderId="1" xfId="6" applyBorder="1">
      <alignment horizontal="left" vertical="center"/>
    </xf>
  </cellXfs>
  <cellStyles count="24">
    <cellStyle name="Bilješka" xfId="13" builtinId="10" customBuiltin="1"/>
    <cellStyle name="Datum" xfId="16"/>
    <cellStyle name="Desni obrub" xfId="15"/>
    <cellStyle name="Hiperveza" xfId="1" builtinId="8" customBuiltin="1"/>
    <cellStyle name="Količina" xfId="17"/>
    <cellStyle name="Naslov" xfId="6" builtinId="15" customBuiltin="1"/>
    <cellStyle name="Naslov 1" xfId="2" builtinId="16" customBuiltin="1"/>
    <cellStyle name="Naslov 2" xfId="3" builtinId="17" customBuiltin="1"/>
    <cellStyle name="Naslov 3" xfId="11" builtinId="18" customBuiltin="1"/>
    <cellStyle name="Naslov 4" xfId="12" builtinId="19" customBuiltin="1"/>
    <cellStyle name="Naslov tablice, desno poravnanje" xfId="21"/>
    <cellStyle name="navigacijska ćelija" xfId="23"/>
    <cellStyle name="Normalno" xfId="0" builtinId="0" customBuiltin="1"/>
    <cellStyle name="Pojedinosti o fakturi" xfId="20"/>
    <cellStyle name="Pojedinosti tablice, poravnato ulijevo" xfId="22"/>
    <cellStyle name="Postotak" xfId="4" builtinId="5" customBuiltin="1"/>
    <cellStyle name="Praćena hiperveza" xfId="5" builtinId="9" customBuiltin="1"/>
    <cellStyle name="Tekst objašnjenja" xfId="19" builtinId="53" customBuiltin="1"/>
    <cellStyle name="Telefonski broj" xfId="18"/>
    <cellStyle name="Ukupni zbroj" xfId="14" builtinId="25" customBuiltin="1"/>
    <cellStyle name="Valuta" xfId="9" builtinId="4" customBuiltin="1"/>
    <cellStyle name="Valuta [0]" xfId="10" builtinId="7" customBuiltin="1"/>
    <cellStyle name="Zarez" xfId="7" builtinId="3" customBuiltin="1"/>
    <cellStyle name="Zarez [0]" xfId="8" builtinId="6" customBuiltin="1"/>
  </cellStyles>
  <dxfs count="10">
    <dxf>
      <font>
        <b/>
        <i val="0"/>
        <color theme="3"/>
      </font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Komercijalna faktura" defaultPivotStyle="PivotStyleLight16">
    <tableStyle name="Komercijalna faktura" pivot="0" count="5">
      <tableStyleElement type="wholeTable" dxfId="9"/>
      <tableStyleElement type="headerRow" dxfId="8"/>
      <tableStyleElement type="totalRow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upci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Komercijalna faktur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Strelica: Peterokut 2" descr="Odaberite da biste otvorili radni list Kupci">
          <a:hlinkClick xmlns:r="http://schemas.openxmlformats.org/officeDocument/2006/relationships" r:id="rId1" tooltip="Odaberite da biste otvorili radni list Kupci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r" sz="1100" b="0">
              <a:solidFill>
                <a:schemeClr val="bg1"/>
              </a:solidFill>
            </a:rPr>
            <a:t>Kupci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28574</xdr:colOff>
      <xdr:row>0</xdr:row>
      <xdr:rowOff>66673</xdr:rowOff>
    </xdr:from>
    <xdr:to>
      <xdr:col>13</xdr:col>
      <xdr:colOff>200024</xdr:colOff>
      <xdr:row>0</xdr:row>
      <xdr:rowOff>478153</xdr:rowOff>
    </xdr:to>
    <xdr:sp macro="" textlink="">
      <xdr:nvSpPr>
        <xdr:cNvPr id="2" name="Strelica: Peterokut 1" descr="Odaberite da biste prešli na radni list Komercijalna faktura">
          <a:hlinkClick xmlns:r="http://schemas.openxmlformats.org/officeDocument/2006/relationships" r:id="rId1" tooltip="Odaberite da biste prešli na radni list Komercijalna faktura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7999" y="66673"/>
          <a:ext cx="1685925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r" sz="1100" b="0">
              <a:solidFill>
                <a:schemeClr val="bg1"/>
              </a:solidFill>
            </a:rPr>
            <a:t>Komercijalna</a:t>
          </a:r>
          <a:r>
            <a:rPr lang="hr" sz="1100" b="0" baseline="0">
              <a:solidFill>
                <a:schemeClr val="bg1"/>
              </a:solidFill>
            </a:rPr>
            <a:t> faktura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InvoiceItems" displayName="InvoiceItems" ref="B7:H12">
  <autoFilter ref="B7:H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name="Datum" totalsRowLabel="Zbroj"/>
    <tableColumn id="1" name="Br. artikla"/>
    <tableColumn id="2" name="Opis"/>
    <tableColumn id="3" name="Količina"/>
    <tableColumn id="4" name="Jedinična cijena"/>
    <tableColumn id="5" name="Popust"/>
    <tableColumn id="6" name="Ukupno">
      <calculatedColumnFormula>IF(AND(InvoiceItems[[#This Row],[Količina]]&lt;&gt;"",InvoiceItems[[#This Row],[Jedinična cijena]]&lt;&gt;""),(InvoiceItems[[#This Row],[Količina]]*InvoiceItems[[#This Row],[Jedinična cijena]])-InvoiceItems[[#This Row],[Popust]],"")</calculatedColumnFormula>
    </tableColumn>
  </tableColumns>
  <tableStyleInfo name="Komercijalna faktur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datum, broj artikla, opis, količinu, jediničnu cijenu i popust. Ukupni iznos izračunava se automatski"/>
    </ext>
  </extLst>
</table>
</file>

<file path=xl/tables/table2.xml><?xml version="1.0" encoding="utf-8"?>
<table xmlns="http://schemas.openxmlformats.org/spreadsheetml/2006/main" id="1" name="CustomerList" displayName="CustomerList" ref="B2:K4">
  <autoFilter ref="B2:K4"/>
  <tableColumns count="10">
    <tableColumn id="2" name="Naziv tvrtke"/>
    <tableColumn id="3" name="Ime i prezime osobe za kontakt"/>
    <tableColumn id="4" name="Adresa"/>
    <tableColumn id="1" name="2. redak adrese"/>
    <tableColumn id="5" name="Grad"/>
    <tableColumn id="6" name="Županija"/>
    <tableColumn id="7" name="Poštanski broj" dataDxfId="4"/>
    <tableColumn id="8" name="Telefonski broj" dataDxfId="3" dataCellStyle="Telefonski broj"/>
    <tableColumn id="10" name="E-pošta" dataDxfId="2" dataCellStyle="Hiperveza"/>
    <tableColumn id="11" name="Faks" dataDxfId="1" dataCellStyle="Telefonski broj"/>
  </tableColumns>
  <tableStyleInfo name="Komercijalna faktur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podatke o kupcima, kao što su naziv tvrtke, ime i prezime osobe za kontakt, adresa, telefonski broj, adresa e-pošte i broj faksa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ilspintoys.com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luzbazakorisnike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duard@treyresearch.net" TargetMode="External"/><Relationship Id="rId1" Type="http://schemas.openxmlformats.org/officeDocument/2006/relationships/hyperlink" Target="mailto:zorica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20.5703125" style="1" customWidth="1"/>
    <col min="3" max="3" width="25.7109375" style="1" customWidth="1"/>
    <col min="4" max="4" width="27.140625" style="1" customWidth="1"/>
    <col min="5" max="5" width="15.7109375" style="1" customWidth="1"/>
    <col min="6" max="7" width="18.85546875" style="1" customWidth="1"/>
    <col min="8" max="8" width="17" style="1" customWidth="1"/>
    <col min="9" max="9" width="2.7109375" customWidth="1"/>
    <col min="10" max="10" width="22.7109375" customWidth="1"/>
  </cols>
  <sheetData>
    <row r="1" spans="1:10" ht="60" customHeight="1" x14ac:dyDescent="0.25">
      <c r="A1" s="16"/>
      <c r="B1" s="40" t="s">
        <v>0</v>
      </c>
      <c r="C1" s="41"/>
      <c r="D1" s="15" t="s">
        <v>7</v>
      </c>
      <c r="E1" s="6" t="s">
        <v>9</v>
      </c>
      <c r="F1" s="24" t="s">
        <v>58</v>
      </c>
      <c r="G1" s="34" t="s">
        <v>17</v>
      </c>
      <c r="H1" s="35"/>
      <c r="J1" s="29" t="s">
        <v>29</v>
      </c>
    </row>
    <row r="2" spans="1:10" ht="54.95" customHeight="1" x14ac:dyDescent="0.25">
      <c r="B2" s="40"/>
      <c r="C2" s="41"/>
      <c r="D2" s="8" t="s">
        <v>8</v>
      </c>
      <c r="E2" s="9" t="s">
        <v>10</v>
      </c>
      <c r="F2" s="28" t="s">
        <v>15</v>
      </c>
      <c r="G2" s="36" t="s">
        <v>18</v>
      </c>
      <c r="H2" s="36"/>
    </row>
    <row r="3" spans="1:10" ht="30" customHeight="1" x14ac:dyDescent="0.25">
      <c r="B3" s="9" t="s">
        <v>1</v>
      </c>
      <c r="C3" s="17" t="s">
        <v>5</v>
      </c>
      <c r="D3" s="9" t="s">
        <v>9</v>
      </c>
      <c r="E3" s="38" t="str">
        <f>IFERROR(VLOOKUP(BillName,CustomerList[],8,FALSE),"")</f>
        <v>432-555-0178</v>
      </c>
      <c r="F3" s="38"/>
      <c r="G3" s="9" t="s">
        <v>19</v>
      </c>
      <c r="H3" s="18">
        <v>34567</v>
      </c>
    </row>
    <row r="4" spans="1:10" ht="30" customHeight="1" x14ac:dyDescent="0.25">
      <c r="B4" s="37" t="s">
        <v>2</v>
      </c>
      <c r="C4" s="17" t="str">
        <f>IFERROR(VLOOKUP(BillName,CustomerList[],3,FALSE),"")</f>
        <v>Ulica trešanja 34</v>
      </c>
      <c r="D4" s="9" t="s">
        <v>10</v>
      </c>
      <c r="E4" s="38" t="str">
        <f>IFERROR(VLOOKUP(BillName,CustomerList[],10,FALSE),"")</f>
        <v>432-555-0187</v>
      </c>
      <c r="F4" s="38"/>
      <c r="G4" s="9" t="s">
        <v>20</v>
      </c>
      <c r="H4" s="19">
        <f ca="1">TODAY()</f>
        <v>43203</v>
      </c>
    </row>
    <row r="5" spans="1:10" ht="30" customHeight="1" x14ac:dyDescent="0.25">
      <c r="B5" s="37"/>
      <c r="C5" s="17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4. kat</v>
      </c>
      <c r="D5" s="9" t="s">
        <v>11</v>
      </c>
      <c r="E5" s="39" t="str">
        <f>IFERROR(VLOOKUP(BillName,CustomerList[],9,FALSE),"")</f>
        <v>eduard@treyresearch.net</v>
      </c>
      <c r="F5" s="39"/>
      <c r="G5" s="9" t="s">
        <v>21</v>
      </c>
      <c r="H5" s="17" t="str">
        <f>IFERROR(VLOOKUP(BillName,CustomerList[],2,FALSE),"")</f>
        <v>Eduard Grgić</v>
      </c>
    </row>
    <row r="6" spans="1:10" ht="30" customHeight="1" x14ac:dyDescent="0.25">
      <c r="B6" s="37"/>
      <c r="C6" s="17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Gospić, Ličko-senjska 12345</v>
      </c>
      <c r="F6" s="3"/>
      <c r="G6" s="4"/>
    </row>
    <row r="7" spans="1:10" ht="30" customHeight="1" x14ac:dyDescent="0.25">
      <c r="B7" s="26" t="s">
        <v>3</v>
      </c>
      <c r="C7" s="23" t="s">
        <v>6</v>
      </c>
      <c r="D7" s="23" t="s">
        <v>12</v>
      </c>
      <c r="E7" s="22" t="s">
        <v>14</v>
      </c>
      <c r="F7" s="22" t="s">
        <v>16</v>
      </c>
      <c r="G7" s="22" t="s">
        <v>22</v>
      </c>
      <c r="H7" s="22" t="s">
        <v>28</v>
      </c>
    </row>
    <row r="8" spans="1:10" ht="30" customHeight="1" x14ac:dyDescent="0.25">
      <c r="B8" s="27">
        <f ca="1">TODAY()</f>
        <v>43203</v>
      </c>
      <c r="C8" s="23">
        <v>789807</v>
      </c>
      <c r="D8" s="23" t="s">
        <v>13</v>
      </c>
      <c r="E8" s="12">
        <v>4</v>
      </c>
      <c r="F8" s="13">
        <v>10</v>
      </c>
      <c r="G8" s="13">
        <v>2</v>
      </c>
      <c r="H8" s="11">
        <f>IF(AND(InvoiceItems[[#This Row],[Količina]]&lt;&gt;"",InvoiceItems[[#This Row],[Jedinična cijena]]&lt;&gt;""),(InvoiceItems[[#This Row],[Količina]]*InvoiceItems[[#This Row],[Jedinična cijena]])-InvoiceItems[[#This Row],[Popust]],"")</f>
        <v>38</v>
      </c>
    </row>
    <row r="9" spans="1:10" ht="30" customHeight="1" x14ac:dyDescent="0.25">
      <c r="B9" s="25"/>
      <c r="C9" s="23"/>
      <c r="D9" s="23"/>
      <c r="E9" s="12"/>
      <c r="F9" s="13"/>
      <c r="G9" s="13"/>
      <c r="H9" s="11" t="str">
        <f>IF(AND(InvoiceItems[[#This Row],[Količina]]&lt;&gt;"",InvoiceItems[[#This Row],[Jedinična cijena]]&lt;&gt;""),(InvoiceItems[[#This Row],[Količina]]*InvoiceItems[[#This Row],[Jedinična cijena]])-InvoiceItems[[#This Row],[Popust]],"")</f>
        <v/>
      </c>
    </row>
    <row r="10" spans="1:10" ht="30" customHeight="1" x14ac:dyDescent="0.25">
      <c r="B10" s="25"/>
      <c r="C10" s="23"/>
      <c r="D10" s="23"/>
      <c r="E10" s="12"/>
      <c r="F10" s="13"/>
      <c r="G10" s="13"/>
      <c r="H10" s="11" t="str">
        <f>IF(AND(InvoiceItems[[#This Row],[Količina]]&lt;&gt;"",InvoiceItems[[#This Row],[Jedinična cijena]]&lt;&gt;""),(InvoiceItems[[#This Row],[Količina]]*InvoiceItems[[#This Row],[Jedinična cijena]])-InvoiceItems[[#This Row],[Popust]],"")</f>
        <v/>
      </c>
    </row>
    <row r="11" spans="1:10" ht="30" customHeight="1" x14ac:dyDescent="0.25">
      <c r="B11" s="25"/>
      <c r="C11" s="23"/>
      <c r="D11" s="23"/>
      <c r="E11" s="12"/>
      <c r="F11" s="13"/>
      <c r="G11" s="13"/>
      <c r="H11" s="11" t="str">
        <f>IF(AND(InvoiceItems[[#This Row],[Količina]]&lt;&gt;"",InvoiceItems[[#This Row],[Jedinična cijena]]&lt;&gt;""),(InvoiceItems[[#This Row],[Količina]]*InvoiceItems[[#This Row],[Jedinična cijena]])-InvoiceItems[[#This Row],[Popust]],"")</f>
        <v/>
      </c>
    </row>
    <row r="12" spans="1:10" ht="30" customHeight="1" x14ac:dyDescent="0.25">
      <c r="B12" s="25"/>
      <c r="C12" s="23"/>
      <c r="D12" s="23"/>
      <c r="E12" s="12"/>
      <c r="F12" s="13"/>
      <c r="G12" s="13"/>
      <c r="H12" s="11" t="str">
        <f>IF(AND(InvoiceItems[[#This Row],[Količina]]&lt;&gt;"",InvoiceItems[[#This Row],[Jedinična cijena]]&lt;&gt;""),(InvoiceItems[[#This Row],[Količina]]*InvoiceItems[[#This Row],[Jedinična cijena]])-InvoiceItems[[#This Row],[Popust]],"")</f>
        <v/>
      </c>
    </row>
    <row r="13" spans="1:10" ht="30" customHeight="1" x14ac:dyDescent="0.25">
      <c r="B13" s="5"/>
      <c r="C13" s="5"/>
      <c r="D13" s="5"/>
      <c r="E13" s="5"/>
      <c r="F13" s="5"/>
      <c r="G13" s="10" t="s">
        <v>23</v>
      </c>
      <c r="H13" s="21">
        <f>SUM(InvoiceItems[Ukupno])</f>
        <v>38</v>
      </c>
    </row>
    <row r="14" spans="1:10" ht="30" customHeight="1" x14ac:dyDescent="0.25">
      <c r="B14" s="5"/>
      <c r="C14" s="5"/>
      <c r="D14" s="5"/>
      <c r="E14" s="5"/>
      <c r="F14" s="5"/>
      <c r="G14" s="10" t="s">
        <v>24</v>
      </c>
      <c r="H14" s="20">
        <v>8.8999999999999996E-2</v>
      </c>
    </row>
    <row r="15" spans="1:10" ht="30" customHeight="1" x14ac:dyDescent="0.25">
      <c r="B15" s="5"/>
      <c r="C15" s="5"/>
      <c r="D15" s="5"/>
      <c r="E15" s="5"/>
      <c r="F15" s="5"/>
      <c r="G15" s="10" t="s">
        <v>25</v>
      </c>
      <c r="H15" s="21">
        <f>Podzbrojfakture*SalesTaxRate</f>
        <v>3.3819999999999997</v>
      </c>
    </row>
    <row r="16" spans="1:10" ht="30" customHeight="1" x14ac:dyDescent="0.25">
      <c r="B16" s="5"/>
      <c r="C16" s="5"/>
      <c r="D16" s="5"/>
      <c r="E16" s="5"/>
      <c r="F16" s="5"/>
      <c r="G16" s="10" t="s">
        <v>26</v>
      </c>
      <c r="H16" s="21">
        <v>5</v>
      </c>
    </row>
    <row r="17" spans="2:8" ht="30" customHeight="1" x14ac:dyDescent="0.25">
      <c r="B17" s="33" t="str">
        <f>"IZNOS SA SVIH NALOGA ZA UPLATU UPLAĆUJE SE TVRTKI "&amp;UPPER(Naziv_tvrtke)&amp;"."</f>
        <v>IZNOS SA SVIH NALOGA ZA UPLATU UPLAĆUJE SE TVRTKI TAILSPIN TOYS.</v>
      </c>
      <c r="C17" s="33"/>
      <c r="D17" s="33"/>
      <c r="E17" s="33"/>
      <c r="F17" s="33"/>
      <c r="G17" s="10" t="s">
        <v>27</v>
      </c>
      <c r="H17" s="21">
        <v>0</v>
      </c>
    </row>
    <row r="18" spans="2:8" ht="30" customHeight="1" x14ac:dyDescent="0.25">
      <c r="B18" s="33" t="s">
        <v>4</v>
      </c>
      <c r="C18" s="33"/>
      <c r="D18" s="33"/>
      <c r="E18" s="33"/>
      <c r="F18" s="33"/>
      <c r="G18" s="10" t="s">
        <v>28</v>
      </c>
      <c r="H18" s="21">
        <f>Podzbrojfakture+Porez_na_promet+Dostava-Polog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2" type="noConversion"/>
  <conditionalFormatting sqref="E5">
    <cfRule type="expression" dxfId="0" priority="1">
      <formula>$E$5&lt;&gt;""</formula>
    </cfRule>
  </conditionalFormatting>
  <dataValidations xWindow="956" yWindow="463" count="50">
    <dataValidation type="list" allowBlank="1" showInputMessage="1" prompt="U ovoj ćeliji odaberite naziv kupca. Pritisnite ALT + STRELICA DOLJE da biste otvorili padajući popis, a zatim ENTER da biste odabrali stavku Da biste proširili popis a odabir, dodajte još kupaca na radni list Kupci" sqref="C3">
      <formula1>CustomerLookup</formula1>
    </dataValidation>
    <dataValidation allowBlank="1" showInputMessage="1" showErrorMessage="1" prompt="U ovu ćeliju unesite adresu tvrtke koja izdaje fakturu" sqref="D1"/>
    <dataValidation allowBlank="1" showInputMessage="1" showErrorMessage="1" prompt="U ovu ćeliju unesite grad, županiju i poštanski broj" sqref="D2"/>
    <dataValidation allowBlank="1" showInputMessage="1" showErrorMessage="1" prompt="U ovu ćeliju unesite telefonski broj tvrtke koja izdaje fakturu" sqref="F1"/>
    <dataValidation allowBlank="1" showInputMessage="1" showErrorMessage="1" prompt="U ovu ćeliju unesite broj faksa tvrtke koja izdaje fakturu" sqref="F2"/>
    <dataValidation allowBlank="1" showInputMessage="1" showErrorMessage="1" prompt="U ovu ćeliju unesite adresu e-pošte tvrtke koja izdaje račun" sqref="G1"/>
    <dataValidation allowBlank="1" showInputMessage="1" showErrorMessage="1" prompt="U ovu ćeliju unesite web-mjesto tvrtke koja izdaje fakturu" sqref="G2:H2"/>
    <dataValidation allowBlank="1" showInputMessage="1" showErrorMessage="1" prompt="Podaci o primatelju računa automatski se ažuriraju u recima 3 – 6 prema odabiru u ćeliji s desne strane. U ćelije H3 i H4 unesite broj fakture odnosno datum izdavanja fakture" sqref="B3"/>
    <dataValidation allowBlank="1" showInputMessage="1" showErrorMessage="1" prompt="Broj telefona kupca automatski će se ažurirati u ćeliji s desne strane" sqref="D3"/>
    <dataValidation allowBlank="1" showInputMessage="1" showErrorMessage="1" prompt="Broj telefona kupca automatski će se ažurirati u ovoj ćeliji " sqref="E3"/>
    <dataValidation allowBlank="1" showInputMessage="1" showErrorMessage="1" prompt="Broj faksa kupca automatski će se ažurirati u ćeliji s desne strane" sqref="D4"/>
    <dataValidation allowBlank="1" showInputMessage="1" showErrorMessage="1" prompt="Broj faksa kupca automatski će se ažurirati u ovoj ćeliji" sqref="E4"/>
    <dataValidation allowBlank="1" showInputMessage="1" showErrorMessage="1" prompt="Adresa e-pošte kupca automatski će se ažurirati u ćeliji s desne strane" sqref="D5"/>
    <dataValidation allowBlank="1" showInputMessage="1" showErrorMessage="1" prompt="U ćeliju s desne strane unesite broj fakture" sqref="G3"/>
    <dataValidation allowBlank="1" showInputMessage="1" showErrorMessage="1" prompt="U ovu ćeliju unesite broj fakture" sqref="H3"/>
    <dataValidation allowBlank="1" showInputMessage="1" showErrorMessage="1" prompt="U ćeliju s desne strane unesite datum izdavanja fakture" sqref="G4"/>
    <dataValidation allowBlank="1" showInputMessage="1" showErrorMessage="1" prompt="U ovu ćeliju unesite datum izdavanja fakture" sqref="H4"/>
    <dataValidation allowBlank="1" showInputMessage="1" showErrorMessage="1" prompt="Ime i prezime osobe za kontakt u tvrtki kupca automatski će se ažurirati u ćeliji s desne strane " sqref="G5"/>
    <dataValidation allowBlank="1" showInputMessage="1" showErrorMessage="1" prompt="Ime i prezime osobe za kontakt u tvrtki kupca automatski će se ažurirati u ovoj ćeliji" sqref="H5"/>
    <dataValidation allowBlank="1" showInputMessage="1" showErrorMessage="1" prompt="U ovaj stupac ispod naslova unesite datum" sqref="B7"/>
    <dataValidation allowBlank="1" showInputMessage="1" showErrorMessage="1" prompt="U ovaj stupac ispod naslova unesite broj artikla" sqref="C7"/>
    <dataValidation allowBlank="1" showInputMessage="1" showErrorMessage="1" prompt="U ovaj stupac ispod naslova unesite opis artikla" sqref="D7"/>
    <dataValidation allowBlank="1" showInputMessage="1" showErrorMessage="1" prompt="U ovaj stupac ispod naslova unesite količinu" sqref="E7"/>
    <dataValidation allowBlank="1" showInputMessage="1" showErrorMessage="1" prompt="U ovaj stupac ispod naslova unesite jediničnu cijenu" sqref="F7"/>
    <dataValidation allowBlank="1" showInputMessage="1" showErrorMessage="1" prompt="U ovaj stupac ispod naslova unesite popust" sqref="G7"/>
    <dataValidation allowBlank="1" showInputMessage="1" showErrorMessage="1" prompt="Ukupni iznos automatski se izračunava u ovom stupcu ispod naslova" sqref="H7"/>
    <dataValidation allowBlank="1" showInputMessage="1" showErrorMessage="1" prompt="Podzbroj fakture automatski se izračunava u ćeliji s desne strane" sqref="G13"/>
    <dataValidation allowBlank="1" showInputMessage="1" showErrorMessage="1" prompt="Podzbroj fakture automatski se izračunava u ovoj ćeliji" sqref="H13"/>
    <dataValidation allowBlank="1" showInputMessage="1" showErrorMessage="1" prompt="U ćeliju s desne strane unesite poreznu stopu" sqref="G14"/>
    <dataValidation allowBlank="1" showInputMessage="1" showErrorMessage="1" prompt="U ovu ćeliju unesite poreznu stopu" sqref="H14"/>
    <dataValidation allowBlank="1" showInputMessage="1" showErrorMessage="1" prompt="Porez na promet automatski se izračunava u ćeliji s desne strane" sqref="G15"/>
    <dataValidation allowBlank="1" showInputMessage="1" showErrorMessage="1" prompt="Porez na promet automatski se izračunava u ovoj ćeliji" sqref="H15"/>
    <dataValidation allowBlank="1" showInputMessage="1" showErrorMessage="1" prompt="U ćeliju s desne strane unesite cijenu dostave" sqref="G16"/>
    <dataValidation allowBlank="1" showInputMessage="1" showErrorMessage="1" prompt="U ovu ćeliju unesite cijenu dostave" sqref="H16"/>
    <dataValidation allowBlank="1" showInputMessage="1" showErrorMessage="1" prompt="U ćeliju s desne strane unesite iznos primljenog pologa" sqref="G17"/>
    <dataValidation allowBlank="1" showInputMessage="1" showErrorMessage="1" prompt="U ovu ćeliju unesite iznos primljenog pologa" sqref="H17"/>
    <dataValidation allowBlank="1" showInputMessage="1" showErrorMessage="1" prompt="Ukupni iznos automatski se izračunava u ćeliji s desne strane" sqref="G18"/>
    <dataValidation allowBlank="1" showInputMessage="1" showErrorMessage="1" prompt="Ukupni iznos automatski se izračunava u ovoj ćeliji" sqref="H18"/>
    <dataValidation allowBlank="1" showInputMessage="1" showErrorMessage="1" prompt="U ovu se ćeliju automatski dodaje naziv tvrtke" sqref="B17:F17"/>
    <dataValidation allowBlank="1" showInputMessage="1" showErrorMessage="1" prompt="U tekst u ovoj ćeliji unesite za koliko dana ukupni iznos dospijeva za plaćanje te postotak zatezne kamatne stope. U zadanom predlošku dostupni su ogledni podaci" sqref="B18:F18"/>
    <dataValidation allowBlank="1" showInputMessage="1" showErrorMessage="1" prompt="Adresa kupca automatski će se ažurirati u ovoj ćeliji" sqref="C4"/>
    <dataValidation allowBlank="1" showInputMessage="1" showErrorMessage="1" prompt="Drugi redak adrese kupca automatski će se ažurirati u ovoj ćeliji" sqref="C5"/>
    <dataValidation allowBlank="1" showInputMessage="1" showErrorMessage="1" prompt="Grad, županija i poštanski broj kupca automatski će se ažurirati u ovoj ćeliji" sqref="C6"/>
    <dataValidation allowBlank="1" showInputMessage="1" showErrorMessage="1" prompt="Adresa e-pošte kupca automatski će se ažurirati u ovoj ćeliji" sqref="E5"/>
    <dataValidation allowBlank="1" showInputMessage="1" showErrorMessage="1" prompt="U ovoj radnoj knjizi stvorite komercijalnu fakturu. Na ovaj radni list unesite podatke o tvrtki, a podatke o kupcu unesite na radni list Kupci. Odaberite ćeliju J1 da biste otvorili radni list Kupci" sqref="A1"/>
    <dataValidation allowBlank="1" showInputMessage="1" showErrorMessage="1" prompt="U ćeliju s desne strane unesite telefonski broj tvrtke koja izdaje fakturu" sqref="E1"/>
    <dataValidation allowBlank="1" showInputMessage="1" showErrorMessage="1" prompt="U ćeliju s desne strane unesite broj faksa tvrtke koja izdaje fakturu" sqref="E2"/>
    <dataValidation allowBlank="1" showInputMessage="1" showErrorMessage="1" prompt="Adresa kupca automatski će se ažurirati u ćelijama C3:C6" sqref="B4:B6"/>
    <dataValidation allowBlank="1" showInputMessage="1" showErrorMessage="1" prompt="U ovu ćeliju unesite naziv tvrtke koja izdaje fakturu. U ćelije od D1 do G2 unesite podatke o tvrtki koja izdaje fakturu, a u ćelije od B3 do H 5 pojedinosti o naplati. U tablicu unesite pojedinosti o fakturi od ćelije B7 nadalje" sqref="B1:C2"/>
    <dataValidation allowBlank="1" showInputMessage="1" showErrorMessage="1" prompt="Navigacijska veza na radni list Kupci Ova se ćelija neće ispisati" sqref="J1"/>
  </dataValidations>
  <hyperlinks>
    <hyperlink ref="G1" r:id="rId1"/>
    <hyperlink ref="G2" r:id="rId2"/>
    <hyperlink ref="G2:H2" r:id="rId3" tooltip="Odaberite da biste prikazali ovo web-mjesto" display="www.tailspintoys.com"/>
    <hyperlink ref="J1" location="Kupci!A1" tooltip="Odaberite da biste otvorili radni list Kupci" display="Kupci"/>
    <hyperlink ref="G1:H1" r:id="rId4" display="sluzbazakorisnike@tailspintoys.com"/>
  </hyperlinks>
  <printOptions horizontalCentered="1"/>
  <pageMargins left="0.25" right="0.25" top="0.75" bottom="0.75" header="0.3" footer="0.3"/>
  <pageSetup paperSize="9" fitToHeight="0" orientation="portrait" horizontalDpi="300" verticalDpi="300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M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21.7109375" customWidth="1"/>
    <col min="3" max="3" width="31.7109375" customWidth="1"/>
    <col min="4" max="6" width="25.7109375" customWidth="1"/>
    <col min="7" max="7" width="17.28515625" customWidth="1"/>
    <col min="8" max="8" width="16.42578125" customWidth="1"/>
    <col min="9" max="9" width="18.42578125" customWidth="1"/>
    <col min="10" max="10" width="25.7109375" customWidth="1"/>
    <col min="11" max="11" width="22.7109375" customWidth="1"/>
    <col min="12" max="12" width="2.7109375" customWidth="1"/>
    <col min="13" max="13" width="22.7109375" customWidth="1"/>
  </cols>
  <sheetData>
    <row r="1" spans="1:13" ht="42" customHeight="1" x14ac:dyDescent="0.25">
      <c r="A1" s="5"/>
      <c r="B1" s="7" t="s">
        <v>29</v>
      </c>
      <c r="C1" s="5"/>
      <c r="D1" s="5"/>
      <c r="E1" s="5"/>
      <c r="F1" s="5"/>
      <c r="G1" s="5"/>
      <c r="H1" s="5"/>
      <c r="I1" s="5"/>
      <c r="J1" s="5"/>
      <c r="K1" s="5"/>
      <c r="M1" s="30" t="s">
        <v>57</v>
      </c>
    </row>
    <row r="2" spans="1:13" ht="30" customHeight="1" x14ac:dyDescent="0.25">
      <c r="A2" s="5"/>
      <c r="B2" s="5" t="s">
        <v>30</v>
      </c>
      <c r="C2" s="5" t="s">
        <v>32</v>
      </c>
      <c r="D2" s="5" t="s">
        <v>35</v>
      </c>
      <c r="E2" s="5" t="s">
        <v>38</v>
      </c>
      <c r="F2" s="5" t="s">
        <v>40</v>
      </c>
      <c r="G2" s="5" t="s">
        <v>43</v>
      </c>
      <c r="H2" s="5" t="s">
        <v>46</v>
      </c>
      <c r="I2" s="5" t="s">
        <v>48</v>
      </c>
      <c r="J2" s="5" t="s">
        <v>51</v>
      </c>
      <c r="K2" s="5" t="s">
        <v>54</v>
      </c>
    </row>
    <row r="3" spans="1:13" ht="30" customHeight="1" x14ac:dyDescent="0.25">
      <c r="A3" s="5"/>
      <c r="B3" s="2" t="s">
        <v>5</v>
      </c>
      <c r="C3" s="2" t="s">
        <v>33</v>
      </c>
      <c r="D3" s="2" t="s">
        <v>36</v>
      </c>
      <c r="E3" s="2" t="s">
        <v>39</v>
      </c>
      <c r="F3" s="2" t="s">
        <v>41</v>
      </c>
      <c r="G3" s="2" t="s">
        <v>44</v>
      </c>
      <c r="H3" s="14">
        <v>12345</v>
      </c>
      <c r="I3" s="32" t="s">
        <v>49</v>
      </c>
      <c r="J3" s="31" t="s">
        <v>52</v>
      </c>
      <c r="K3" s="32" t="s">
        <v>55</v>
      </c>
    </row>
    <row r="4" spans="1:13" ht="30" customHeight="1" x14ac:dyDescent="0.25">
      <c r="A4" s="5"/>
      <c r="B4" s="2" t="s">
        <v>31</v>
      </c>
      <c r="C4" s="2" t="s">
        <v>34</v>
      </c>
      <c r="D4" s="2" t="s">
        <v>37</v>
      </c>
      <c r="E4" s="2"/>
      <c r="F4" s="2" t="s">
        <v>42</v>
      </c>
      <c r="G4" s="2" t="s">
        <v>45</v>
      </c>
      <c r="H4" s="14" t="s">
        <v>47</v>
      </c>
      <c r="I4" s="32" t="s">
        <v>50</v>
      </c>
      <c r="J4" s="31" t="s">
        <v>53</v>
      </c>
      <c r="K4" s="32" t="s">
        <v>56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Na ovaj radni list unesite podatke o kupcima. Podaci o kupcu koje ovdje unesete koristit će se na radnom listu Komercijalna faktura. Odaberite ćeliju M1 da biste prešli na radni list Komercijalna faktura" sqref="A1"/>
    <dataValidation allowBlank="1" showInputMessage="1" showErrorMessage="1" prompt="U ovoj se ćeliji nalazi naslov ovog radnog lista" sqref="B1"/>
    <dataValidation allowBlank="1" showInputMessage="1" showErrorMessage="1" prompt="U ovaj stupac ispod naslova unesite naziv tvrtke Pomoću filtara u naslovu pronađite određene unose" sqref="B2"/>
    <dataValidation allowBlank="1" showInputMessage="1" showErrorMessage="1" prompt="U ovaj stupac ispod naslova unesite ime i prezime osobe za kontakt" sqref="C2"/>
    <dataValidation allowBlank="1" showInputMessage="1" showErrorMessage="1" prompt="U ovaj stupac ispod naslova unesite adresu" sqref="D2"/>
    <dataValidation allowBlank="1" showInputMessage="1" showErrorMessage="1" prompt="U ovaj stupac ispod naslova unesite drugi redak adrese" sqref="E2"/>
    <dataValidation allowBlank="1" showInputMessage="1" showErrorMessage="1" prompt="U ovaj stupac ispod naslova unesite grad" sqref="F2"/>
    <dataValidation allowBlank="1" showInputMessage="1" showErrorMessage="1" prompt="U ovaj stupac ispod naslova unesite županiju" sqref="G2"/>
    <dataValidation allowBlank="1" showInputMessage="1" showErrorMessage="1" prompt="U ovaj stupac ispod naslova unesite poštanski broj" sqref="H2"/>
    <dataValidation allowBlank="1" showInputMessage="1" showErrorMessage="1" prompt="U ovaj stupac ispod naslova unesite telefonski broj" sqref="I2"/>
    <dataValidation allowBlank="1" showInputMessage="1" showErrorMessage="1" prompt="U ovaj stupac ispod naslova unesite adresu e-pošte" sqref="J2"/>
    <dataValidation allowBlank="1" showInputMessage="1" showErrorMessage="1" prompt="U ovaj stupac ispod naslova unesite broj faksa" sqref="K2"/>
    <dataValidation allowBlank="1" showInputMessage="1" showErrorMessage="1" prompt="Navigacijska veza na radni list Komercijalna faktura. Ova se ćelija neće ispisati" sqref="M1"/>
  </dataValidations>
  <hyperlinks>
    <hyperlink ref="J4" r:id="rId1"/>
    <hyperlink ref="J3" r:id="rId2"/>
    <hyperlink ref="M1" location="'Komercijalna faktura'!A1" tooltip="Odaberite da biste prešli na radni list Komercijalna faktura" display="Komercijalna faktura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18</vt:i4>
      </vt:variant>
    </vt:vector>
  </HeadingPairs>
  <TitlesOfParts>
    <vt:vector size="20" baseType="lpstr">
      <vt:lpstr>Komercijalna faktura</vt:lpstr>
      <vt:lpstr>Kupci</vt:lpstr>
      <vt:lpstr>BillName</vt:lpstr>
      <vt:lpstr>ColumnTitle1</vt:lpstr>
      <vt:lpstr>CustomerLookup</vt:lpstr>
      <vt:lpstr>Dostava</vt:lpstr>
      <vt:lpstr>'Komercijalna faktura'!Ispis_naslova</vt:lpstr>
      <vt:lpstr>Kupci!Ispis_naslova</vt:lpstr>
      <vt:lpstr>Naziv_tvrtke</vt:lpstr>
      <vt:lpstr>'Komercijalna faktura'!Podrucje_ispisa</vt:lpstr>
      <vt:lpstr>Kupci!Podrucje_ispisa</vt:lpstr>
      <vt:lpstr>Podzbrojfakture</vt:lpstr>
      <vt:lpstr>Polog</vt:lpstr>
      <vt:lpstr>Porez_na_promet</vt:lpstr>
      <vt:lpstr>RowTitleRegion1..C6</vt:lpstr>
      <vt:lpstr>RowTitleRegion2..E5</vt:lpstr>
      <vt:lpstr>RowTitleRegion3..H5</vt:lpstr>
      <vt:lpstr>RowTitleRegion4..H20</vt:lpstr>
      <vt:lpstr>SalesTaxRate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2017-04-21T05:17:51Z</dcterms:created>
  <dcterms:modified xsi:type="dcterms:W3CDTF">2018-04-13T08:44:39Z</dcterms:modified>
</cp:coreProperties>
</file>