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/>
  <xr:revisionPtr revIDLastSave="0" documentId="13_ncr:1_{3DEA6963-A45D-425A-97A2-CA96502DDDEF}" xr6:coauthVersionLast="45" xr6:coauthVersionMax="47" xr10:uidLastSave="{00000000-0000-0000-0000-000000000000}"/>
  <bookViews>
    <workbookView xWindow="-108" yWindow="-108" windowWidth="30888" windowHeight="14628" tabRatio="478" xr2:uid="{00000000-000D-0000-FFFF-FFFF00000000}"/>
  </bookViews>
  <sheets>
    <sheet name="גליון זמנים דו-שבועי" sheetId="1" r:id="rId1"/>
  </sheets>
  <definedNames>
    <definedName name="_xlnm.Print_Titles" localSheetId="0">'גליון זמנים דו-שבועי'!$7:$7</definedName>
    <definedName name="אזור_כותרת_שורה1..D5">'גליון זמנים דו-שבועי'!$B$3</definedName>
    <definedName name="אזור_כותרת_שורה2..G3">'גליון זמנים דו-שבועי'!$F$3</definedName>
    <definedName name="אזור_כותרת_שורה3..H5">'גליון זמנים דו-שבועי'!$F$4</definedName>
    <definedName name="אזור_כותרת_שורה4..G23">'גליון זמנים דו-שבועי'!$C$23</definedName>
    <definedName name="אזור_כותרת_שורה5..H24">'גליון זמנים דו-שבועי'!$C$24</definedName>
    <definedName name="כותרת1">גליון_זמנים[[#Headers],[יום]]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4" i="1" s="1"/>
  <c r="E22" i="1"/>
  <c r="E24" i="1" s="1"/>
  <c r="F22" i="1"/>
  <c r="F24" i="1" s="1"/>
  <c r="G22" i="1"/>
  <c r="G24" i="1" s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" i="1" s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<sst xmlns="http://schemas.openxmlformats.org/spreadsheetml/2006/main" count="23" uniqueCount="20">
  <si>
    <t>שם החברה</t>
  </si>
  <si>
    <t>כתובת, כתובת 2, עיר מיקוד</t>
  </si>
  <si>
    <t>עובד:</t>
  </si>
  <si>
    <t>כתובת הדואר האלקטרוני של העובד:</t>
  </si>
  <si>
    <t>מנהל:</t>
  </si>
  <si>
    <t>יום</t>
  </si>
  <si>
    <t>חתימת העובד</t>
  </si>
  <si>
    <t>חתימת המנהל</t>
  </si>
  <si>
    <t>תאריך</t>
  </si>
  <si>
    <t>תעריף שעתי</t>
  </si>
  <si>
    <t>סה"כ תשלום</t>
  </si>
  <si>
    <t>שעות רגילות</t>
  </si>
  <si>
    <t>שעות נוספות</t>
  </si>
  <si>
    <t>מספר הטלפון של העובד:</t>
  </si>
  <si>
    <t>תאריך ההתחלה של תקופת התשלום:</t>
  </si>
  <si>
    <t>תאריך הסיום של תקופת התשלום:</t>
  </si>
  <si>
    <t>מחלה</t>
  </si>
  <si>
    <t>גליון זמנים שבועי עם הפסקות</t>
  </si>
  <si>
    <t>חופשה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</si>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</sst>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₪&quot;\ #,##0.00;[Red]&quot;₪&quot;\ \-#,##0.00"/>
    <numFmt numFmtId="42" formatCode="_ &quot;₪&quot;\ * #,##0_ ;_ &quot;₪&quot;\ * \-#,##0_ ;_ &quot;₪&quot;\ * &quot;-&quot;_ ;_ @_ "/>
    <numFmt numFmtId="43" formatCode="_ * #,##0.00_ ;_ * \-#,##0.00_ ;_ * &quot;-&quot;??_ ;_ @_ "/>
    <numFmt numFmtId="164" formatCode="_(* #,##0_);_(* \(#,##0\);_(* &quot;-&quot;_);_(@_)"/>
    <numFmt numFmtId="165" formatCode="[&lt;=9999999]###\-####;\(###\)\ ###\-####"/>
  </numFmts>
  <fonts count="19" x14ac:knownFonts="1">
    <font>
      <sz val="11"/>
      <color theme="1" tint="0.1499679555650502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14996795556505021"/>
      <name val="Tahoma"/>
      <family val="2"/>
    </font>
    <font>
      <sz val="11"/>
      <color theme="7" tint="-0.24994659260841701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2"/>
      <color theme="7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color theme="7" tint="-0.24997711111789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 readingOrder="2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Protection="0">
      <alignment vertical="center" readingOrder="2"/>
    </xf>
    <xf numFmtId="0" fontId="8" fillId="0" borderId="0" applyNumberFormat="0" applyFill="0" applyProtection="0">
      <alignment horizontal="left" vertical="center" wrapText="1" indent="1" readingOrder="2"/>
    </xf>
    <xf numFmtId="0" fontId="8" fillId="0" borderId="0" applyNumberFormat="0" applyFill="0" applyProtection="0">
      <alignment horizontal="right" vertical="center" wrapText="1" readingOrder="2"/>
    </xf>
    <xf numFmtId="0" fontId="8" fillId="0" borderId="2" applyNumberFormat="0" applyFill="0" applyProtection="0">
      <alignment horizontal="left" vertical="center" indent="1" readingOrder="2"/>
    </xf>
    <xf numFmtId="0" fontId="8" fillId="0" borderId="3" applyNumberFormat="0" applyFill="0" applyProtection="0">
      <alignment horizontal="right" vertical="center" wrapText="1" indent="1" readingOrder="2"/>
    </xf>
    <xf numFmtId="0" fontId="8" fillId="0" borderId="4" applyNumberFormat="0" applyFill="0" applyProtection="0">
      <alignment horizontal="left" vertical="top" indent="1" readingOrder="2"/>
    </xf>
    <xf numFmtId="0" fontId="3" fillId="2" borderId="6" applyNumberFormat="0" applyAlignment="0" applyProtection="0"/>
    <xf numFmtId="0" fontId="2" fillId="3" borderId="6" applyNumberFormat="0" applyAlignment="0" applyProtection="0"/>
    <xf numFmtId="14" fontId="16" fillId="0" borderId="0" applyFont="0" applyFill="0" applyBorder="0">
      <alignment horizontal="left" vertical="center" indent="1" readingOrder="2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5" fontId="16" fillId="0" borderId="0" applyFont="0" applyFill="0" applyBorder="0">
      <alignment horizontal="right" vertical="center" indent="1" readingOrder="2"/>
    </xf>
    <xf numFmtId="43" fontId="7" fillId="0" borderId="0" applyFont="0" applyFill="0" applyBorder="0" applyProtection="0">
      <alignment horizontal="left" vertical="center" indent="2" readingOrder="2"/>
    </xf>
    <xf numFmtId="8" fontId="7" fillId="0" borderId="0" applyFont="0" applyFill="0" applyBorder="0" applyAlignment="0" applyProtection="0"/>
    <xf numFmtId="0" fontId="3" fillId="4" borderId="5" applyNumberFormat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7" applyNumberFormat="0" applyAlignment="0" applyProtection="0"/>
    <xf numFmtId="0" fontId="13" fillId="9" borderId="8" applyNumberFormat="0" applyAlignment="0" applyProtection="0"/>
    <xf numFmtId="0" fontId="5" fillId="9" borderId="7" applyNumberFormat="0" applyAlignment="0" applyProtection="0"/>
    <xf numFmtId="0" fontId="11" fillId="0" borderId="9" applyNumberFormat="0" applyFill="0" applyAlignment="0" applyProtection="0"/>
    <xf numFmtId="0" fontId="6" fillId="10" borderId="10" applyNumberFormat="0" applyAlignment="0" applyProtection="0"/>
    <xf numFmtId="0" fontId="15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" fillId="0" borderId="12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>
      <alignment horizontal="left" vertical="center" indent="1" readingOrder="2"/>
    </xf>
    <xf numFmtId="0" fontId="0" fillId="0" borderId="0" xfId="0" applyFont="1" applyFill="1" applyBorder="1" applyAlignment="1">
      <alignment horizontal="right" vertical="center" indent="1" readingOrder="2"/>
    </xf>
    <xf numFmtId="14" fontId="0" fillId="0" borderId="0" xfId="10" applyFont="1" applyAlignment="1">
      <alignment horizontal="left" vertical="center" indent="1" readingOrder="2"/>
    </xf>
    <xf numFmtId="14" fontId="8" fillId="0" borderId="3" xfId="10" applyFont="1" applyFill="1" applyBorder="1" applyAlignment="1">
      <alignment horizontal="left" vertical="center" wrapText="1" indent="1" readingOrder="2"/>
    </xf>
    <xf numFmtId="0" fontId="17" fillId="0" borderId="0" xfId="0" applyFont="1" applyFill="1" applyBorder="1" applyAlignment="1">
      <alignment horizontal="right" vertical="center" indent="1" readingOrder="2"/>
    </xf>
    <xf numFmtId="0" fontId="18" fillId="0" borderId="0" xfId="0" applyFont="1" applyAlignment="1">
      <alignment horizontal="right" vertical="top" readingOrder="2"/>
    </xf>
    <xf numFmtId="0" fontId="0" fillId="0" borderId="0" xfId="0" applyFont="1" applyAlignment="1">
      <alignment horizontal="right" vertical="center" indent="1" readingOrder="2"/>
    </xf>
    <xf numFmtId="0" fontId="14" fillId="0" borderId="1" xfId="2" applyFont="1" applyFill="1" applyAlignment="1">
      <alignment horizontal="right" vertical="center" readingOrder="2"/>
    </xf>
    <xf numFmtId="0" fontId="0" fillId="0" borderId="0" xfId="0" applyFont="1">
      <alignment horizontal="left" vertical="center" indent="1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horizontal="right" vertical="center" readingOrder="2"/>
    </xf>
    <xf numFmtId="0" fontId="8" fillId="0" borderId="2" xfId="5" applyFont="1" applyFill="1" applyAlignment="1">
      <alignment horizontal="right" vertical="center" indent="1" readingOrder="2"/>
    </xf>
    <xf numFmtId="2" fontId="2" fillId="3" borderId="6" xfId="9" applyNumberFormat="1" applyFont="1" applyAlignment="1">
      <alignment horizontal="center" vertical="center" readingOrder="2"/>
    </xf>
    <xf numFmtId="0" fontId="2" fillId="3" borderId="6" xfId="9" applyFont="1" applyAlignment="1">
      <alignment horizontal="right" vertical="center" indent="1" readingOrder="2"/>
    </xf>
    <xf numFmtId="2" fontId="2" fillId="3" borderId="6" xfId="9" applyNumberFormat="1" applyFont="1" applyAlignment="1">
      <alignment horizontal="left" vertical="center" indent="1" readingOrder="2"/>
    </xf>
    <xf numFmtId="0" fontId="3" fillId="2" borderId="6" xfId="8" applyFont="1" applyAlignment="1">
      <alignment horizontal="right" vertical="center" readingOrder="2"/>
    </xf>
    <xf numFmtId="0" fontId="3" fillId="2" borderId="6" xfId="8" applyFont="1" applyAlignment="1">
      <alignment horizontal="right" vertical="center" indent="1" readingOrder="2"/>
    </xf>
    <xf numFmtId="0" fontId="8" fillId="0" borderId="4" xfId="7" applyFont="1" applyFill="1" applyAlignment="1">
      <alignment horizontal="right" vertical="top" indent="1" readingOrder="2"/>
    </xf>
    <xf numFmtId="0" fontId="0" fillId="0" borderId="0" xfId="0" applyNumberFormat="1" applyFont="1" applyFill="1" applyBorder="1" applyAlignment="1">
      <alignment horizontal="right" vertical="center" indent="1" readingOrder="2"/>
    </xf>
    <xf numFmtId="0" fontId="0" fillId="0" borderId="0" xfId="12" applyNumberFormat="1" applyFont="1" applyAlignment="1">
      <alignment horizontal="center" vertical="center" readingOrder="2"/>
    </xf>
    <xf numFmtId="0" fontId="0" fillId="0" borderId="0" xfId="14" applyNumberFormat="1" applyFont="1" applyAlignment="1">
      <alignment horizontal="center" vertical="center" readingOrder="2"/>
    </xf>
    <xf numFmtId="14" fontId="0" fillId="0" borderId="0" xfId="10" applyFont="1" applyFill="1" applyBorder="1">
      <alignment horizontal="left" vertical="center" indent="1" readingOrder="2"/>
    </xf>
    <xf numFmtId="43" fontId="0" fillId="0" borderId="0" xfId="14" applyFont="1" applyFill="1" applyBorder="1">
      <alignment horizontal="left" vertical="center" indent="2" readingOrder="2"/>
    </xf>
    <xf numFmtId="43" fontId="0" fillId="0" borderId="0" xfId="0" applyNumberFormat="1" applyFont="1" applyAlignment="1" applyProtection="1">
      <alignment horizontal="left" vertical="center" indent="2" readingOrder="2"/>
    </xf>
    <xf numFmtId="0" fontId="14" fillId="0" borderId="1" xfId="2" applyFont="1" applyFill="1" applyAlignment="1">
      <alignment horizontal="right" vertical="center" readingOrder="2"/>
    </xf>
    <xf numFmtId="0" fontId="8" fillId="0" borderId="4" xfId="7" applyFont="1" applyFill="1" applyAlignment="1">
      <alignment horizontal="right" vertical="top" indent="1" readingOrder="2"/>
    </xf>
    <xf numFmtId="165" fontId="8" fillId="0" borderId="3" xfId="13" applyFont="1" applyFill="1" applyBorder="1" applyAlignment="1">
      <alignment horizontal="left" vertical="center" indent="1" readingOrder="2"/>
    </xf>
    <xf numFmtId="0" fontId="0" fillId="0" borderId="0" xfId="0" applyFont="1" applyAlignment="1">
      <alignment horizontal="right" vertical="center" indent="1" readingOrder="2"/>
    </xf>
    <xf numFmtId="0" fontId="8" fillId="0" borderId="0" xfId="3" applyFont="1" applyAlignment="1">
      <alignment horizontal="right" vertical="top" wrapText="1" readingOrder="2"/>
    </xf>
    <xf numFmtId="0" fontId="8" fillId="0" borderId="2" xfId="5" applyFont="1" applyFill="1" applyAlignment="1">
      <alignment horizontal="right" vertical="center" indent="1" readingOrder="2"/>
    </xf>
    <xf numFmtId="0" fontId="8" fillId="0" borderId="3" xfId="6" applyFont="1" applyFill="1" applyAlignment="1">
      <alignment horizontal="left" vertical="center" wrapText="1" indent="1" readingOrder="2"/>
    </xf>
    <xf numFmtId="0" fontId="8" fillId="0" borderId="3" xfId="1" applyFont="1" applyFill="1" applyBorder="1" applyAlignment="1" applyProtection="1">
      <alignment horizontal="left" vertical="center" wrapText="1" indent="1" readingOrder="2"/>
    </xf>
    <xf numFmtId="0" fontId="8" fillId="0" borderId="0" xfId="4" applyFont="1" applyFill="1" applyAlignment="1">
      <alignment horizontal="left" vertical="top" wrapText="1" readingOrder="2"/>
    </xf>
    <xf numFmtId="8" fontId="2" fillId="3" borderId="6" xfId="15" applyNumberFormat="1" applyFont="1" applyFill="1" applyBorder="1" applyAlignment="1">
      <alignment horizontal="left" vertical="center" indent="1" readingOrder="1"/>
    </xf>
    <xf numFmtId="8" fontId="3" fillId="2" borderId="6" xfId="15" applyNumberFormat="1" applyFont="1" applyFill="1" applyBorder="1" applyAlignment="1">
      <alignment horizontal="left" vertical="center" indent="1" readingOrder="1"/>
    </xf>
  </cellXfs>
  <cellStyles count="52">
    <cellStyle name="20% - הדגשה1" xfId="32" builtinId="30" customBuiltin="1"/>
    <cellStyle name="20% - הדגשה2" xfId="36" builtinId="34" customBuiltin="1"/>
    <cellStyle name="20% - הדגשה3" xfId="40" builtinId="38" customBuiltin="1"/>
    <cellStyle name="20% - הדגשה4" xfId="43" builtinId="42" customBuiltin="1"/>
    <cellStyle name="20% - הדגשה5" xfId="47" builtinId="46" customBuiltin="1"/>
    <cellStyle name="20% - הדגשה6" xfId="50" builtinId="50" customBuiltin="1"/>
    <cellStyle name="40% - הדגשה1" xfId="33" builtinId="31" customBuiltin="1"/>
    <cellStyle name="40% - הדגשה2" xfId="37" builtinId="35" customBuiltin="1"/>
    <cellStyle name="40% - הדגשה3" xfId="41" builtinId="39" customBuiltin="1"/>
    <cellStyle name="40% - הדגשה4" xfId="44" builtinId="43" customBuiltin="1"/>
    <cellStyle name="40% - הדגשה5" xfId="48" builtinId="47" customBuiltin="1"/>
    <cellStyle name="40% - הדגשה6" xfId="51" builtinId="51" customBuiltin="1"/>
    <cellStyle name="60% - הדגשה1" xfId="34" builtinId="32" customBuiltin="1"/>
    <cellStyle name="60% - הדגשה2" xfId="38" builtinId="36" customBuiltin="1"/>
    <cellStyle name="60% - הדגשה3" xfId="42" builtinId="40" customBuiltin="1"/>
    <cellStyle name="60% - הדגשה4" xfId="45" builtinId="44" customBuiltin="1"/>
    <cellStyle name="60% - הדגשה5" xfId="49" builtinId="48" customBuiltin="1"/>
    <cellStyle name="60% - הדגשה6" xfId="9" builtinId="52" customBuiltin="1"/>
    <cellStyle name="Comma" xfId="14" builtinId="3" customBuiltin="1"/>
    <cellStyle name="Currency" xfId="15" builtinId="4" customBuiltin="1"/>
    <cellStyle name="Normal" xfId="0" builtinId="0" customBuiltin="1"/>
    <cellStyle name="Percent" xfId="19" builtinId="5" customBuiltin="1"/>
    <cellStyle name="הדגשה1" xfId="31" builtinId="29" customBuiltin="1"/>
    <cellStyle name="הדגשה2" xfId="35" builtinId="33" customBuiltin="1"/>
    <cellStyle name="הדגשה3" xfId="39" builtinId="37" customBuiltin="1"/>
    <cellStyle name="הדגשה4" xfId="8" builtinId="41" customBuiltin="1"/>
    <cellStyle name="הדגשה5" xfId="46" builtinId="45" customBuiltin="1"/>
    <cellStyle name="הדגשה6" xfId="16" builtinId="49" customBuiltin="1"/>
    <cellStyle name="היפר-קישור" xfId="1" builtinId="8" customBuiltin="1"/>
    <cellStyle name="היפר-קישור שהופעל" xfId="11" builtinId="9" customBuiltin="1"/>
    <cellStyle name="הערה" xfId="29" builtinId="10" customBuiltin="1"/>
    <cellStyle name="חישוב" xfId="25" builtinId="22" customBuiltin="1"/>
    <cellStyle name="טוב" xfId="20" builtinId="26" customBuiltin="1"/>
    <cellStyle name="טלפון" xfId="13" xr:uid="{00000000-0005-0000-0000-00000E000000}"/>
    <cellStyle name="טקסט אזהרה" xfId="28" builtinId="11" customBuiltin="1"/>
    <cellStyle name="טקסט הסברי" xfId="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כותרת טבלה" xfId="12" xr:uid="{00000000-0005-0000-0000-00000F000000}"/>
    <cellStyle name="מטבע [0]" xfId="18" builtinId="7" customBuiltin="1"/>
    <cellStyle name="ניטראלי" xfId="22" builtinId="28" customBuiltin="1"/>
    <cellStyle name="סה&quot;כ" xfId="30" builtinId="25" customBuiltin="1"/>
    <cellStyle name="פלט" xfId="24" builtinId="21" customBuiltin="1"/>
    <cellStyle name="פסיק [0]" xfId="17" builtinId="6" customBuiltin="1"/>
    <cellStyle name="קלט" xfId="23" builtinId="20" customBuiltin="1"/>
    <cellStyle name="רע" xfId="21" builtinId="27" customBuiltin="1"/>
    <cellStyle name="תא מסומן" xfId="27" builtinId="23" customBuiltin="1"/>
    <cellStyle name="תא מקושר" xfId="26" builtinId="24" customBuiltin="1"/>
    <cellStyle name="תאריך" xfId="10" xr:uid="{00000000-0005-0000-0000-000005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35" formatCode="_ * #,##0.00_ ;_ * \-#,##0.00_ ;_ * &quot;-&quot;??_ ;_ @_ "/>
      <alignment horizontal="left" vertical="center" textRotation="0" wrapText="0" indent="2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35" formatCode="_ * #,##0.00_ ;_ * \-#,##0.00_ ;_ * &quot;-&quot;??_ ;_ @_ "/>
      <alignment horizontal="left" vertical="center" textRotation="0" wrapText="0" indent="2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35" formatCode="_ * #,##0.00_ ;_ * \-#,##0.00_ ;_ * &quot;-&quot;??_ ;_ @_ "/>
      <alignment horizontal="left" vertical="center" textRotation="0" wrapText="0" indent="2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35" formatCode="_ * #,##0.00_ ;_ * \-#,##0.00_ ;_ * &quot;-&quot;??_ ;_ @_ "/>
      <alignment horizontal="left" vertical="center" textRotation="0" wrapText="0" indent="2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35" formatCode="_ * #,##0.00_ ;_ * \-#,##0.00_ ;_ * &quot;-&quot;??_ ;_ @_ "/>
      <alignment horizontal="left" vertical="center" textRotation="0" wrapText="0" indent="2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גליון זמנים דו-שבועי" pivot="0" count="5" xr9:uid="{00000000-0011-0000-FFFF-FFFF00000000}"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גליון_זמנים" displayName="גליון_זמנים" ref="B7:H22" totalsRowCount="1" headerRowDxfId="16" dataDxfId="15" totalsRowDxfId="14" totalsRowCellStyle="Normal">
  <autoFilter ref="B7:H21" xr:uid="{00000000-0009-0000-0100-000001000000}"/>
  <tableColumns count="7">
    <tableColumn id="1" xr3:uid="{00000000-0010-0000-0000-000001000000}" name="יום" dataDxfId="13" totalsRowDxfId="12">
      <calculatedColumnFormula>IFERROR(TEXT(גליון_זמנים[[#This Row],[תאריך]],"aaaa"), "")</calculatedColumnFormula>
    </tableColumn>
    <tableColumn id="3" xr3:uid="{00000000-0010-0000-0000-000003000000}" name="תאריך" totalsRowLabel="סה&quot;כ" dataDxfId="11" totalsRowDxfId="10" dataCellStyle="תאריך"/>
    <tableColumn id="4" xr3:uid="{00000000-0010-0000-0000-000004000000}" name="שעות רגילות" totalsRowFunction="sum" dataDxfId="9" totalsRowDxfId="8" dataCellStyle="Comma"/>
    <tableColumn id="5" xr3:uid="{00000000-0010-0000-0000-000005000000}" name="שעות נוספות" totalsRowFunction="sum" dataDxfId="7" totalsRowDxfId="6" dataCellStyle="Comma"/>
    <tableColumn id="13" xr3:uid="{00000000-0010-0000-0000-00000D000000}" name="מחלה" totalsRowFunction="sum" dataDxfId="5" totalsRowDxfId="4" dataCellStyle="Comma"/>
    <tableColumn id="12" xr3:uid="{00000000-0010-0000-0000-00000C000000}" name="חופשה" totalsRowFunction="sum" dataDxfId="3" totalsRowDxfId="2" dataCellStyle="Comma"/>
    <tableColumn id="11" xr3:uid="{00000000-0010-0000-0000-00000B000000}" name="סה&quot;כ" totalsRowFunction="sum" dataDxfId="1" totalsRowDxfId="0" dataCellStyle="Comma">
      <calculatedColumnFormula>IFERROR(SUM(D8:G8), "")</calculatedColumnFormula>
    </tableColumn>
  </tableColumns>
  <tableStyleInfo name="גליון זמנים דו-שבועי" showFirstColumn="1" showLastColumn="0" showRowStripes="1" showColumnStripes="0"/>
  <extLst>
    <ext xmlns:x14="http://schemas.microsoft.com/office/spreadsheetml/2009/9/main" uri="{504A1905-F514-4f6f-8877-14C23A59335A}">
      <x14:table altTextSummary="הזן יום, תאריך, שעות רגילות, שעות נוספות, שעות מחלה ושעות חופשה. סכומי השעות והשכר מחושבים באופן אוטומטי"/>
    </ext>
  </extLst>
</table>
</file>

<file path=xl/theme/theme1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rightToLeft="1" tabSelected="1" workbookViewId="0"/>
  </sheetViews>
  <sheetFormatPr defaultRowHeight="30" customHeight="1" x14ac:dyDescent="0.25"/>
  <cols>
    <col min="1" max="1" width="2.296875" style="8" customWidth="1"/>
    <col min="2" max="3" width="16.69921875" style="8" customWidth="1"/>
    <col min="4" max="8" width="24.69921875" style="8" customWidth="1"/>
    <col min="9" max="9" width="2.69921875" style="8" customWidth="1"/>
    <col min="10" max="11" width="9.19921875" style="8" customWidth="1"/>
    <col min="12" max="12" width="14.19921875" style="8" customWidth="1"/>
    <col min="13" max="16384" width="8.796875" style="8"/>
  </cols>
  <sheetData>
    <row r="1" spans="1:8" ht="35.1" customHeight="1" x14ac:dyDescent="0.25">
      <c r="A1" s="6"/>
      <c r="B1" s="24" t="s">
        <v>0</v>
      </c>
      <c r="C1" s="24"/>
      <c r="D1" s="24"/>
      <c r="E1" s="24"/>
      <c r="F1" s="24"/>
      <c r="G1" s="7"/>
      <c r="H1" s="7"/>
    </row>
    <row r="2" spans="1:8" ht="72.75" customHeight="1" x14ac:dyDescent="0.25">
      <c r="A2" s="9"/>
      <c r="B2" s="28" t="s">
        <v>1</v>
      </c>
      <c r="C2" s="28"/>
      <c r="D2" s="28"/>
      <c r="E2" s="28"/>
      <c r="F2" s="28"/>
      <c r="G2" s="32" t="s">
        <v>17</v>
      </c>
      <c r="H2" s="32"/>
    </row>
    <row r="3" spans="1:8" ht="20.100000000000001" customHeight="1" x14ac:dyDescent="0.25">
      <c r="A3" s="10"/>
      <c r="B3" s="29" t="s">
        <v>2</v>
      </c>
      <c r="C3" s="29"/>
      <c r="D3" s="30"/>
      <c r="E3" s="30"/>
      <c r="F3" s="11" t="s">
        <v>13</v>
      </c>
      <c r="G3" s="26"/>
      <c r="H3" s="26"/>
    </row>
    <row r="4" spans="1:8" ht="20.100000000000001" customHeight="1" x14ac:dyDescent="0.25">
      <c r="A4" s="10"/>
      <c r="B4" s="29" t="s">
        <v>3</v>
      </c>
      <c r="C4" s="29"/>
      <c r="D4" s="31"/>
      <c r="E4" s="30"/>
      <c r="F4" s="11" t="s">
        <v>14</v>
      </c>
      <c r="G4" s="11"/>
      <c r="H4" s="3">
        <f ca="1">TODAY()</f>
        <v>44711</v>
      </c>
    </row>
    <row r="5" spans="1:8" ht="20.100000000000001" customHeight="1" x14ac:dyDescent="0.25">
      <c r="A5" s="6"/>
      <c r="B5" s="29" t="s">
        <v>4</v>
      </c>
      <c r="C5" s="29"/>
      <c r="D5" s="30"/>
      <c r="E5" s="30"/>
      <c r="F5" s="11" t="s">
        <v>15</v>
      </c>
      <c r="G5" s="11"/>
      <c r="H5" s="3">
        <f ca="1">IF($H$4="","",$H$4+13)</f>
        <v>44724</v>
      </c>
    </row>
    <row r="6" spans="1:8" ht="15" customHeight="1" x14ac:dyDescent="0.25">
      <c r="A6" s="6"/>
      <c r="B6" s="4"/>
      <c r="C6" s="4"/>
      <c r="D6" s="4"/>
      <c r="E6" s="4"/>
      <c r="F6" s="4"/>
      <c r="G6" s="4"/>
      <c r="H6" s="4"/>
    </row>
    <row r="7" spans="1:8" ht="30" customHeight="1" x14ac:dyDescent="0.25">
      <c r="A7" s="10"/>
      <c r="B7" s="18" t="s">
        <v>5</v>
      </c>
      <c r="C7" s="19" t="s">
        <v>8</v>
      </c>
      <c r="D7" s="20" t="s">
        <v>11</v>
      </c>
      <c r="E7" s="19" t="s">
        <v>12</v>
      </c>
      <c r="F7" s="19" t="s">
        <v>16</v>
      </c>
      <c r="G7" s="19" t="s">
        <v>18</v>
      </c>
      <c r="H7" s="19" t="s">
        <v>19</v>
      </c>
    </row>
    <row r="8" spans="1:8" ht="30" customHeight="1" x14ac:dyDescent="0.25">
      <c r="A8" s="10"/>
      <c r="B8" s="1" t="str">
        <f ca="1">IFERROR(TEXT(גליון_זמנים[[#This Row],[תאריך]],"aaaa"), "")</f>
        <v>יום שני</v>
      </c>
      <c r="C8" s="21">
        <f ca="1">H4</f>
        <v>44711</v>
      </c>
      <c r="D8" s="22">
        <v>8</v>
      </c>
      <c r="E8" s="22"/>
      <c r="F8" s="22"/>
      <c r="G8" s="22"/>
      <c r="H8" s="22">
        <f>IFERROR(SUM(D8:G8), "")</f>
        <v>8</v>
      </c>
    </row>
    <row r="9" spans="1:8" ht="30" customHeight="1" x14ac:dyDescent="0.25">
      <c r="A9" s="10"/>
      <c r="B9" s="1" t="str">
        <f ca="1">IFERROR(TEXT(גליון_זמנים[[#This Row],[תאריך]],"aaaa"), "")</f>
        <v>יום שלישי</v>
      </c>
      <c r="C9" s="21">
        <f ca="1">IF($H$4="","",$H$4+1)</f>
        <v>44712</v>
      </c>
      <c r="D9" s="22">
        <v>8</v>
      </c>
      <c r="E9" s="22">
        <v>2</v>
      </c>
      <c r="F9" s="22"/>
      <c r="G9" s="22"/>
      <c r="H9" s="22">
        <f t="shared" ref="H9:H21" si="0">IFERROR(SUM(D9:G9), "")</f>
        <v>10</v>
      </c>
    </row>
    <row r="10" spans="1:8" ht="30" customHeight="1" x14ac:dyDescent="0.25">
      <c r="A10" s="10"/>
      <c r="B10" s="1" t="str">
        <f ca="1">IFERROR(TEXT(גליון_זמנים[[#This Row],[תאריך]],"aaaa"), "")</f>
        <v>יום רביעי</v>
      </c>
      <c r="C10" s="21">
        <f ca="1">IF($H$4="","",$H$4+2)</f>
        <v>44713</v>
      </c>
      <c r="D10" s="22"/>
      <c r="E10" s="22"/>
      <c r="F10" s="22">
        <v>8</v>
      </c>
      <c r="G10" s="22"/>
      <c r="H10" s="22">
        <f t="shared" si="0"/>
        <v>8</v>
      </c>
    </row>
    <row r="11" spans="1:8" ht="30" customHeight="1" x14ac:dyDescent="0.25">
      <c r="A11" s="10"/>
      <c r="B11" s="1" t="str">
        <f ca="1">IFERROR(TEXT(גליון_זמנים[[#This Row],[תאריך]],"aaaa"), "")</f>
        <v>יום חמישי</v>
      </c>
      <c r="C11" s="21">
        <f ca="1">IF($H$4="","",$H$4+3)</f>
        <v>44714</v>
      </c>
      <c r="D11" s="22"/>
      <c r="E11" s="22"/>
      <c r="F11" s="22"/>
      <c r="G11" s="22">
        <v>8</v>
      </c>
      <c r="H11" s="22">
        <f t="shared" si="0"/>
        <v>8</v>
      </c>
    </row>
    <row r="12" spans="1:8" ht="30" customHeight="1" x14ac:dyDescent="0.25">
      <c r="A12" s="10"/>
      <c r="B12" s="1" t="str">
        <f ca="1">IFERROR(TEXT(גליון_זמנים[[#This Row],[תאריך]],"aaaa"), "")</f>
        <v>יום שישי</v>
      </c>
      <c r="C12" s="21">
        <f ca="1">IF($H$4="","",$H$4+4)</f>
        <v>44715</v>
      </c>
      <c r="D12" s="22"/>
      <c r="E12" s="22"/>
      <c r="F12" s="22"/>
      <c r="G12" s="22"/>
      <c r="H12" s="22">
        <f t="shared" si="0"/>
        <v>0</v>
      </c>
    </row>
    <row r="13" spans="1:8" ht="30" customHeight="1" x14ac:dyDescent="0.25">
      <c r="A13" s="10"/>
      <c r="B13" s="1" t="str">
        <f ca="1">IFERROR(TEXT(גליון_זמנים[[#This Row],[תאריך]],"aaaa"), "")</f>
        <v>שבת</v>
      </c>
      <c r="C13" s="21">
        <f ca="1">IF($H$4="","",$H$4+5)</f>
        <v>44716</v>
      </c>
      <c r="D13" s="22"/>
      <c r="E13" s="22"/>
      <c r="F13" s="22"/>
      <c r="G13" s="22"/>
      <c r="H13" s="22">
        <f t="shared" si="0"/>
        <v>0</v>
      </c>
    </row>
    <row r="14" spans="1:8" ht="30" customHeight="1" x14ac:dyDescent="0.25">
      <c r="A14" s="10"/>
      <c r="B14" s="1" t="str">
        <f ca="1">IFERROR(TEXT(גליון_זמנים[[#This Row],[תאריך]],"aaaa"), "")</f>
        <v>יום ראשון</v>
      </c>
      <c r="C14" s="21">
        <f ca="1">IF($H$4="","",$H$4+6)</f>
        <v>44717</v>
      </c>
      <c r="D14" s="22"/>
      <c r="E14" s="22"/>
      <c r="F14" s="22"/>
      <c r="G14" s="22"/>
      <c r="H14" s="22">
        <f t="shared" si="0"/>
        <v>0</v>
      </c>
    </row>
    <row r="15" spans="1:8" ht="30" customHeight="1" x14ac:dyDescent="0.25">
      <c r="A15" s="10"/>
      <c r="B15" s="1" t="str">
        <f ca="1">IFERROR(TEXT(גליון_זמנים[[#This Row],[תאריך]],"aaaa"), "")</f>
        <v>יום שני</v>
      </c>
      <c r="C15" s="21">
        <f ca="1">IF($H$4="","",$H$4+7)</f>
        <v>44718</v>
      </c>
      <c r="D15" s="22"/>
      <c r="E15" s="22"/>
      <c r="F15" s="22"/>
      <c r="G15" s="22"/>
      <c r="H15" s="22">
        <f t="shared" si="0"/>
        <v>0</v>
      </c>
    </row>
    <row r="16" spans="1:8" ht="30" customHeight="1" x14ac:dyDescent="0.25">
      <c r="A16" s="10"/>
      <c r="B16" s="1" t="str">
        <f ca="1">IFERROR(TEXT(גליון_זמנים[[#This Row],[תאריך]],"aaaa"), "")</f>
        <v>יום שלישי</v>
      </c>
      <c r="C16" s="21">
        <f ca="1">IF($H$4="","",$H$4+8)</f>
        <v>44719</v>
      </c>
      <c r="D16" s="22"/>
      <c r="E16" s="22"/>
      <c r="F16" s="22"/>
      <c r="G16" s="22"/>
      <c r="H16" s="22">
        <f t="shared" si="0"/>
        <v>0</v>
      </c>
    </row>
    <row r="17" spans="1:8" ht="30" customHeight="1" x14ac:dyDescent="0.25">
      <c r="A17" s="10"/>
      <c r="B17" s="1" t="str">
        <f ca="1">IFERROR(TEXT(גליון_זמנים[[#This Row],[תאריך]],"aaaa"), "")</f>
        <v>יום רביעי</v>
      </c>
      <c r="C17" s="21">
        <f ca="1">IF($H$4="","",$H$4+9)</f>
        <v>44720</v>
      </c>
      <c r="D17" s="22"/>
      <c r="E17" s="22"/>
      <c r="F17" s="22"/>
      <c r="G17" s="22"/>
      <c r="H17" s="22">
        <f t="shared" si="0"/>
        <v>0</v>
      </c>
    </row>
    <row r="18" spans="1:8" ht="30" customHeight="1" x14ac:dyDescent="0.25">
      <c r="A18" s="10"/>
      <c r="B18" s="1" t="str">
        <f ca="1">IFERROR(TEXT(גליון_זמנים[[#This Row],[תאריך]],"aaaa"), "")</f>
        <v>יום חמישי</v>
      </c>
      <c r="C18" s="21">
        <f ca="1">IF($H$4="","",$H$4+10)</f>
        <v>44721</v>
      </c>
      <c r="D18" s="22"/>
      <c r="E18" s="22"/>
      <c r="F18" s="22"/>
      <c r="G18" s="22"/>
      <c r="H18" s="22">
        <f t="shared" si="0"/>
        <v>0</v>
      </c>
    </row>
    <row r="19" spans="1:8" ht="30" customHeight="1" x14ac:dyDescent="0.25">
      <c r="A19" s="10"/>
      <c r="B19" s="1" t="str">
        <f ca="1">IFERROR(TEXT(גליון_זמנים[[#This Row],[תאריך]],"aaaa"), "")</f>
        <v>יום שישי</v>
      </c>
      <c r="C19" s="21">
        <f ca="1">IF($H$4="","",$H$4+11)</f>
        <v>44722</v>
      </c>
      <c r="D19" s="22"/>
      <c r="E19" s="22"/>
      <c r="F19" s="22"/>
      <c r="G19" s="22"/>
      <c r="H19" s="22">
        <f t="shared" si="0"/>
        <v>0</v>
      </c>
    </row>
    <row r="20" spans="1:8" ht="30" customHeight="1" x14ac:dyDescent="0.25">
      <c r="A20" s="10"/>
      <c r="B20" s="1" t="str">
        <f ca="1">IFERROR(TEXT(גליון_זמנים[[#This Row],[תאריך]],"aaaa"), "")</f>
        <v>שבת</v>
      </c>
      <c r="C20" s="21">
        <f ca="1">IF($H$4="","",$H$4+12)</f>
        <v>44723</v>
      </c>
      <c r="D20" s="22"/>
      <c r="E20" s="22"/>
      <c r="F20" s="22"/>
      <c r="G20" s="22"/>
      <c r="H20" s="22">
        <f t="shared" si="0"/>
        <v>0</v>
      </c>
    </row>
    <row r="21" spans="1:8" ht="30" customHeight="1" x14ac:dyDescent="0.25">
      <c r="A21" s="10"/>
      <c r="B21" s="1" t="str">
        <f ca="1">IFERROR(TEXT(גליון_זמנים[[#This Row],[תאריך]],"aaaa"), "")</f>
        <v>יום ראשון</v>
      </c>
      <c r="C21" s="21">
        <f ca="1">IF($H$4="","",$H$4+13)</f>
        <v>44724</v>
      </c>
      <c r="D21" s="22"/>
      <c r="E21" s="22"/>
      <c r="F21" s="22"/>
      <c r="G21" s="22"/>
      <c r="H21" s="22">
        <f t="shared" si="0"/>
        <v>0</v>
      </c>
    </row>
    <row r="22" spans="1:8" ht="30" customHeight="1" thickBot="1" x14ac:dyDescent="0.3">
      <c r="A22" s="10"/>
      <c r="B22" s="6"/>
      <c r="C22" s="6" t="s">
        <v>19</v>
      </c>
      <c r="D22" s="23">
        <f>SUBTOTAL(109,גליון_זמנים[שעות רגילות])</f>
        <v>16</v>
      </c>
      <c r="E22" s="23">
        <f>SUBTOTAL(109,גליון_זמנים[שעות נוספות])</f>
        <v>2</v>
      </c>
      <c r="F22" s="23">
        <f>SUBTOTAL(109,גליון_זמנים[מחלה])</f>
        <v>8</v>
      </c>
      <c r="G22" s="23">
        <f>SUBTOTAL(109,גליון_זמנים[חופשה])</f>
        <v>8</v>
      </c>
      <c r="H22" s="23">
        <f>SUBTOTAL(109,גליון_זמנים[סה"כ])</f>
        <v>34</v>
      </c>
    </row>
    <row r="23" spans="1:8" ht="30" customHeight="1" thickTop="1" thickBot="1" x14ac:dyDescent="0.3">
      <c r="A23" s="10"/>
      <c r="B23" s="12"/>
      <c r="C23" s="13" t="s">
        <v>9</v>
      </c>
      <c r="D23" s="33">
        <v>10</v>
      </c>
      <c r="E23" s="33">
        <v>15</v>
      </c>
      <c r="F23" s="33">
        <v>10</v>
      </c>
      <c r="G23" s="33">
        <v>10</v>
      </c>
      <c r="H23" s="14"/>
    </row>
    <row r="24" spans="1:8" ht="30" customHeight="1" thickTop="1" thickBot="1" x14ac:dyDescent="0.3">
      <c r="A24" s="6"/>
      <c r="B24" s="15"/>
      <c r="C24" s="16" t="s">
        <v>10</v>
      </c>
      <c r="D24" s="34">
        <f>IFERROR(SUM(D23*גליון_זמנים[[#Totals],[שעות רגילות]]), "")</f>
        <v>160</v>
      </c>
      <c r="E24" s="34">
        <f>IFERROR(SUM(E23*גליון_זמנים[[#Totals],[שעות נוספות]]), "")</f>
        <v>30</v>
      </c>
      <c r="F24" s="34">
        <f>IFERROR(SUM(F23*גליון_זמנים[[#Totals],[מחלה]]), "")</f>
        <v>80</v>
      </c>
      <c r="G24" s="34">
        <f>IFERROR(SUM(G23*גליון_זמנים[[#Totals],[חופשה]]), "")</f>
        <v>80</v>
      </c>
      <c r="H24" s="34">
        <f>IFERROR(SUM(D24:G24), "")</f>
        <v>350</v>
      </c>
    </row>
    <row r="25" spans="1:8" ht="30" customHeight="1" thickTop="1" x14ac:dyDescent="0.25">
      <c r="A25" s="9"/>
      <c r="B25" s="6"/>
      <c r="C25" s="6"/>
      <c r="D25" s="6"/>
      <c r="E25" s="6"/>
      <c r="F25" s="6"/>
      <c r="G25" s="2"/>
      <c r="H25" s="2"/>
    </row>
    <row r="26" spans="1:8" ht="30" customHeight="1" x14ac:dyDescent="0.25">
      <c r="A26" s="6"/>
      <c r="B26" s="25" t="s">
        <v>6</v>
      </c>
      <c r="C26" s="25"/>
      <c r="D26" s="25"/>
      <c r="E26" s="25"/>
      <c r="F26" s="5"/>
      <c r="G26" s="17" t="s">
        <v>8</v>
      </c>
      <c r="H26" s="17"/>
    </row>
    <row r="27" spans="1:8" ht="30" customHeight="1" x14ac:dyDescent="0.25">
      <c r="A27" s="9"/>
      <c r="B27" s="27"/>
      <c r="C27" s="27"/>
      <c r="D27" s="27"/>
      <c r="E27" s="27"/>
      <c r="F27" s="6"/>
      <c r="G27" s="2"/>
      <c r="H27" s="2"/>
    </row>
    <row r="28" spans="1:8" ht="30" customHeight="1" x14ac:dyDescent="0.25">
      <c r="A28" s="6"/>
      <c r="B28" s="25" t="s">
        <v>7</v>
      </c>
      <c r="C28" s="25"/>
      <c r="D28" s="25"/>
      <c r="E28" s="25"/>
      <c r="F28" s="5"/>
      <c r="G28" s="17" t="s">
        <v>8</v>
      </c>
      <c r="H28" s="17"/>
    </row>
  </sheetData>
  <mergeCells count="13">
    <mergeCell ref="B1:F1"/>
    <mergeCell ref="B28:E28"/>
    <mergeCell ref="G3:H3"/>
    <mergeCell ref="B27:E27"/>
    <mergeCell ref="B26:E26"/>
    <mergeCell ref="B2:F2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צור גליון זמנים דו-שבועי בגליון עבודה זה. סה&quot;כ השעות וסה&quot;כ התשלום מחושבים באופן אוטומטי" sqref="A1" xr:uid="{00000000-0002-0000-0000-000000000000}"/>
    <dataValidation allowBlank="1" showInputMessage="1" showErrorMessage="1" prompt="הכותרת של גליון עבודה זה מופיעה בתא זה" sqref="G2:H2" xr:uid="{00000000-0002-0000-0000-000001000000}"/>
    <dataValidation allowBlank="1" showInputMessage="1" showErrorMessage="1" prompt="הזן את שם החברה בתא זה. הכותרת של גליון עבודה זה מופיעה בתא G2. הזן את כתובת החברה בתא שמתחת ואת פרטי העובד בתאים B3 עד H5" sqref="B1" xr:uid="{00000000-0002-0000-0000-000002000000}"/>
    <dataValidation allowBlank="1" showInputMessage="1" showErrorMessage="1" prompt="הזן את כתובת החברה (כתובת, כתובת 2, עיר מיקוד) בתא זה ואת תאריך ההתחלה ותאריך הסיום של תקופת התשלום בתאים H4 ו- H5, בהתאמה" sqref="B2:F2" xr:uid="{00000000-0002-0000-0000-000003000000}"/>
    <dataValidation allowBlank="1" showInputMessage="1" showErrorMessage="1" prompt="הזן את שם העובד בתא משמאל" sqref="B3:C3" xr:uid="{00000000-0002-0000-0000-000004000000}"/>
    <dataValidation allowBlank="1" showInputMessage="1" showErrorMessage="1" prompt="הזן את שם העובד בתא זה" sqref="D3:E3" xr:uid="{00000000-0002-0000-0000-000005000000}"/>
    <dataValidation allowBlank="1" showInputMessage="1" showErrorMessage="1" prompt="הזן את מספר הטלפון של העובד בתא משמאל" sqref="F3" xr:uid="{00000000-0002-0000-0000-000006000000}"/>
    <dataValidation allowBlank="1" showInputMessage="1" showErrorMessage="1" prompt="הזן את מספר הטלפון של העובד בתא זה" sqref="G3:H3" xr:uid="{00000000-0002-0000-0000-000007000000}"/>
    <dataValidation allowBlank="1" showInputMessage="1" showErrorMessage="1" prompt="הזן את כתובת הדואר האלקטרוני של העובד בתא משמאל" sqref="B4:C4" xr:uid="{00000000-0002-0000-0000-000008000000}"/>
    <dataValidation allowBlank="1" showInputMessage="1" showErrorMessage="1" prompt="הזן את כתובת הדואר האלקטרוני של העובד בתא זה" sqref="D4:E4" xr:uid="{00000000-0002-0000-0000-000009000000}"/>
    <dataValidation allowBlank="1" showInputMessage="1" showErrorMessage="1" prompt="הזן את שם המנהל בתא משמאל" sqref="B5:C5" xr:uid="{00000000-0002-0000-0000-00000A000000}"/>
    <dataValidation allowBlank="1" showInputMessage="1" showErrorMessage="1" prompt="הזן את שם המנהל בתא זה" sqref="D5:E5" xr:uid="{00000000-0002-0000-0000-00000B000000}"/>
    <dataValidation allowBlank="1" showInputMessage="1" showErrorMessage="1" prompt="הזן את תאריך ההתחלה של תקופת התשלום בתא משמאל" sqref="F4:G4" xr:uid="{00000000-0002-0000-0000-00000C000000}"/>
    <dataValidation allowBlank="1" showInputMessage="1" showErrorMessage="1" prompt="הזן את תאריך ההתחלה של תקופת התשלום בתא זה" sqref="H4" xr:uid="{00000000-0002-0000-0000-00000D000000}"/>
    <dataValidation allowBlank="1" showInputMessage="1" showErrorMessage="1" prompt="הזן את תאריך הסיום של תקופת התשלום בתא משמאל" sqref="F5:G5" xr:uid="{00000000-0002-0000-0000-00000E000000}"/>
    <dataValidation allowBlank="1" showInputMessage="1" showErrorMessage="1" prompt="הזן את תאריך הסיום של תקופת התשלום בתא זה" sqref="H5" xr:uid="{00000000-0002-0000-0000-00000F000000}"/>
    <dataValidation allowBlank="1" showInputMessage="1" showErrorMessage="1" prompt="התאריך מתעדכן באופן אוטומטי בעמודה זו תחת כותרת זו בהתבסס על תאריך ההתחלה ותאריך הסיום של תקופת התשלום בתאים H4 ו- H5" sqref="C7" xr:uid="{00000000-0002-0000-0000-000010000000}"/>
    <dataValidation allowBlank="1" showInputMessage="1" showErrorMessage="1" prompt="הזן את השעות הרגילות בעמודה זו תחת כותרת זו" sqref="D7" xr:uid="{00000000-0002-0000-0000-000011000000}"/>
    <dataValidation allowBlank="1" showInputMessage="1" showErrorMessage="1" prompt="הזן את השעות הנוספות בעמודה זו תחת כותרת זו" sqref="E7" xr:uid="{00000000-0002-0000-0000-000012000000}"/>
    <dataValidation allowBlank="1" showInputMessage="1" showErrorMessage="1" prompt="הזן את שעות המחלה בעמודה זו תחת כותרת זו" sqref="F7" xr:uid="{00000000-0002-0000-0000-000013000000}"/>
    <dataValidation allowBlank="1" showInputMessage="1" showErrorMessage="1" prompt="הזן את שעות החופשה בעמודה זו תחת כותרת זו" sqref="G7" xr:uid="{00000000-0002-0000-0000-000014000000}"/>
    <dataValidation allowBlank="1" showInputMessage="1" showErrorMessage="1" prompt="סה&quot;כ השעות מחושב באופן אוטומטי בעמודה זו תחת כותרת זו" sqref="H7" xr:uid="{00000000-0002-0000-0000-000015000000}"/>
    <dataValidation allowBlank="1" showInputMessage="1" showErrorMessage="1" prompt="הזן את חתימת העובד בתא זה" sqref="B25:E25" xr:uid="{00000000-0002-0000-0000-000016000000}"/>
    <dataValidation allowBlank="1" showInputMessage="1" showErrorMessage="1" prompt="הזן את חתימת המנהל בתא זה" sqref="B27:E27" xr:uid="{00000000-0002-0000-0000-000017000000}"/>
    <dataValidation allowBlank="1" showInputMessage="1" showErrorMessage="1" prompt="הזן תאריך בתא זה" sqref="G25:H25 G27:H27" xr:uid="{00000000-0002-0000-0000-000018000000}"/>
    <dataValidation allowBlank="1" showInputMessage="1" showErrorMessage="1" prompt="הזן את התעריף השעתי בתאים משמאל" sqref="C23" xr:uid="{00000000-0002-0000-0000-000019000000}"/>
    <dataValidation allowBlank="1" showInputMessage="1" showErrorMessage="1" prompt="סה&quot;כ התשלום מחושב באופן אוטומטי בתאים משמאל" sqref="C24" xr:uid="{00000000-0002-0000-0000-00001A000000}"/>
  </dataValidations>
  <printOptions horizontalCentered="1"/>
  <pageMargins left="0.5" right="0.5" top="0.75" bottom="0.75" header="0.5" footer="0.5"/>
  <pageSetup paperSize="9" scale="70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EC4FDDF-B702-420D-892D-B1278D015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969E0BB-7394-47FD-A4E9-79EC0AE9C772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06DF37A-2353-4A89-84D6-2D4129FAEC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TM16400630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7</vt:i4>
      </vt:variant>
    </vt:vector>
  </ap:HeadingPairs>
  <ap:TitlesOfParts>
    <vt:vector baseType="lpstr" size="8">
      <vt:lpstr>גליון זמנים דו-שבועי</vt:lpstr>
      <vt:lpstr>'גליון זמנים דו-שבועי'!WPrint_TitlesW</vt:lpstr>
      <vt:lpstr>אזור_כותרת_שורה1..D5</vt:lpstr>
      <vt:lpstr>אזור_כותרת_שורה2..G3</vt:lpstr>
      <vt:lpstr>אזור_כותרת_שורה3..H5</vt:lpstr>
      <vt:lpstr>אזור_כותרת_שורה4..G23</vt:lpstr>
      <vt:lpstr>אזור_כותרת_שורה5..H24</vt:lpstr>
      <vt:lpstr>כותרת1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2022-02-14T05:07:58Z</dcterms:created>
  <dcterms:modified xsi:type="dcterms:W3CDTF">2022-05-30T00:36:26Z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