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07"/>
  <workbookPr filterPrivacy="1" codeName="ThisWorkbook"/>
  <xr:revisionPtr revIDLastSave="0" documentId="13_ncr:1_{010FF604-BAF9-4D1D-A694-0D17B6082859}" xr6:coauthVersionLast="47" xr6:coauthVersionMax="47" xr10:uidLastSave="{00000000-0000-0000-0000-000000000000}"/>
  <bookViews>
    <workbookView xWindow="-108" yWindow="-108" windowWidth="30432" windowHeight="15336" xr2:uid="{00000000-000D-0000-FFFF-FFFF00000000}"/>
  </bookViews>
  <sheets>
    <sheet name="מעקב אחר ירידה במשקל" sheetId="1" r:id="rId1"/>
    <sheet name="חישובים" sheetId="2" state="hidden" r:id="rId2"/>
  </sheets>
  <definedNames>
    <definedName name="ChartPeriods">CHOOSE(1+(תצוגת_תרשים&lt;&gt;"שבועי"),OFFSET(חישובים!$B$5,,,חישובים!$A$3),OFFSET(חישובים!$H$5,,,חישובים!$G$3))</definedName>
    <definedName name="ChartValues">CHOOSE(1+(תצוגת_תרשים&lt;&gt;"שבועי"),OFFSET(חישובים!$C$5,,,חישובים!$A$3),OFFSET(חישובים!$J$5,,,חישובים!$G$3-1))</definedName>
    <definedName name="ColumnTitle1">משקל[[#Headers],[תאריך]]</definedName>
    <definedName name="ColumnTitleRegion1..C3.1">'מעקב אחר ירידה במשקל'!$B$1</definedName>
    <definedName name="GoalValues">IFERROR(CHOOSE(1+(תצוגת_תרשים&lt;&gt;"שבועי"),OFFSET(חישובים!$E$5,,,חישובים!$A$3),OFFSET(חישובים!$K$5,,,חישובים!$G$3)),0)</definedName>
    <definedName name="RowTitleRegion1..C4">'מעקב אחר ירידה במשקל'!$B$4</definedName>
    <definedName name="_xlnm.Print_Titles" localSheetId="0">'מעקב אחר ירידה במשקל'!$7:$7</definedName>
    <definedName name="הצגת_משקל_היעד">'מעקב אחר ירידה במשקל'!$C$4</definedName>
    <definedName name="משקל_יעד">'מעקב אחר ירידה במשקל'!$B$3</definedName>
    <definedName name="תצוגת_תרשים">'מעקב אחר ירידה במשקל'!$C$3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" l="1"/>
  <c r="B10" i="1"/>
  <c r="B11" i="1"/>
  <c r="B12" i="1"/>
  <c r="B13" i="1"/>
  <c r="B14" i="1"/>
  <c r="B15" i="1"/>
  <c r="B16" i="1"/>
  <c r="B17" i="1"/>
  <c r="B18" i="1"/>
  <c r="B19" i="1"/>
  <c r="B9" i="1"/>
  <c r="B8" i="1"/>
  <c r="B5" i="2" l="1"/>
  <c r="A5" i="2"/>
  <c r="H5" i="2" l="1"/>
  <c r="I5" i="2" s="1"/>
  <c r="A107" i="2"/>
  <c r="C107" i="2" s="1"/>
  <c r="A106" i="2"/>
  <c r="C106" i="2" s="1"/>
  <c r="A105" i="2"/>
  <c r="C105" i="2" s="1"/>
  <c r="A104" i="2"/>
  <c r="B104" i="2" s="1"/>
  <c r="A103" i="2"/>
  <c r="C103" i="2" s="1"/>
  <c r="A102" i="2"/>
  <c r="C102" i="2" s="1"/>
  <c r="A101" i="2"/>
  <c r="C101" i="2" s="1"/>
  <c r="A100" i="2"/>
  <c r="C100" i="2" s="1"/>
  <c r="A99" i="2"/>
  <c r="C99" i="2" s="1"/>
  <c r="A98" i="2"/>
  <c r="C98" i="2" s="1"/>
  <c r="A97" i="2"/>
  <c r="C97" i="2" s="1"/>
  <c r="A96" i="2"/>
  <c r="C96" i="2" s="1"/>
  <c r="A95" i="2"/>
  <c r="C95" i="2" s="1"/>
  <c r="A94" i="2"/>
  <c r="C94" i="2" s="1"/>
  <c r="A93" i="2"/>
  <c r="C93" i="2" s="1"/>
  <c r="A92" i="2"/>
  <c r="B92" i="2" s="1"/>
  <c r="A91" i="2"/>
  <c r="C91" i="2" s="1"/>
  <c r="A90" i="2"/>
  <c r="C90" i="2" s="1"/>
  <c r="A89" i="2"/>
  <c r="C89" i="2" s="1"/>
  <c r="A88" i="2"/>
  <c r="B88" i="2" s="1"/>
  <c r="A87" i="2"/>
  <c r="C87" i="2" s="1"/>
  <c r="A86" i="2"/>
  <c r="C86" i="2" s="1"/>
  <c r="A85" i="2"/>
  <c r="C85" i="2" s="1"/>
  <c r="A84" i="2"/>
  <c r="C84" i="2" s="1"/>
  <c r="A83" i="2"/>
  <c r="C83" i="2" s="1"/>
  <c r="A82" i="2"/>
  <c r="C82" i="2" s="1"/>
  <c r="A81" i="2"/>
  <c r="C81" i="2" s="1"/>
  <c r="A80" i="2"/>
  <c r="C80" i="2" s="1"/>
  <c r="A79" i="2"/>
  <c r="C79" i="2" s="1"/>
  <c r="A78" i="2"/>
  <c r="C78" i="2" s="1"/>
  <c r="A77" i="2"/>
  <c r="C77" i="2" s="1"/>
  <c r="A76" i="2"/>
  <c r="C76" i="2" s="1"/>
  <c r="A75" i="2"/>
  <c r="C75" i="2" s="1"/>
  <c r="A74" i="2"/>
  <c r="C74" i="2" s="1"/>
  <c r="A73" i="2"/>
  <c r="C73" i="2" s="1"/>
  <c r="A72" i="2"/>
  <c r="C72" i="2" s="1"/>
  <c r="A71" i="2"/>
  <c r="C71" i="2" s="1"/>
  <c r="A70" i="2"/>
  <c r="C70" i="2" s="1"/>
  <c r="A69" i="2"/>
  <c r="C69" i="2" s="1"/>
  <c r="A68" i="2"/>
  <c r="B68" i="2" s="1"/>
  <c r="A67" i="2"/>
  <c r="C67" i="2" s="1"/>
  <c r="A66" i="2"/>
  <c r="C66" i="2" s="1"/>
  <c r="A65" i="2"/>
  <c r="C65" i="2" s="1"/>
  <c r="A64" i="2"/>
  <c r="C64" i="2" s="1"/>
  <c r="A63" i="2"/>
  <c r="C63" i="2" s="1"/>
  <c r="A62" i="2"/>
  <c r="C62" i="2" s="1"/>
  <c r="A61" i="2"/>
  <c r="C61" i="2" s="1"/>
  <c r="A60" i="2"/>
  <c r="C60" i="2" s="1"/>
  <c r="A59" i="2"/>
  <c r="C59" i="2" s="1"/>
  <c r="A58" i="2"/>
  <c r="C58" i="2" s="1"/>
  <c r="A57" i="2"/>
  <c r="C57" i="2" s="1"/>
  <c r="A56" i="2"/>
  <c r="B56" i="2" s="1"/>
  <c r="A55" i="2"/>
  <c r="C55" i="2" s="1"/>
  <c r="A54" i="2"/>
  <c r="C54" i="2" s="1"/>
  <c r="A53" i="2"/>
  <c r="C53" i="2" s="1"/>
  <c r="A52" i="2"/>
  <c r="C52" i="2" s="1"/>
  <c r="A51" i="2"/>
  <c r="C51" i="2" s="1"/>
  <c r="A50" i="2"/>
  <c r="C50" i="2" s="1"/>
  <c r="A49" i="2"/>
  <c r="C49" i="2" s="1"/>
  <c r="A48" i="2"/>
  <c r="C48" i="2" s="1"/>
  <c r="A47" i="2"/>
  <c r="C47" i="2" s="1"/>
  <c r="A46" i="2"/>
  <c r="C46" i="2" s="1"/>
  <c r="A45" i="2"/>
  <c r="C45" i="2" s="1"/>
  <c r="A44" i="2"/>
  <c r="B44" i="2" s="1"/>
  <c r="A43" i="2"/>
  <c r="C43" i="2" s="1"/>
  <c r="A42" i="2"/>
  <c r="C42" i="2" s="1"/>
  <c r="A41" i="2"/>
  <c r="C41" i="2" s="1"/>
  <c r="A40" i="2"/>
  <c r="C40" i="2" s="1"/>
  <c r="A39" i="2"/>
  <c r="C39" i="2" s="1"/>
  <c r="A38" i="2"/>
  <c r="C38" i="2" s="1"/>
  <c r="A37" i="2"/>
  <c r="C37" i="2" s="1"/>
  <c r="A36" i="2"/>
  <c r="B36" i="2" s="1"/>
  <c r="A35" i="2"/>
  <c r="C35" i="2" s="1"/>
  <c r="A34" i="2"/>
  <c r="C34" i="2" s="1"/>
  <c r="A33" i="2"/>
  <c r="C33" i="2" s="1"/>
  <c r="A32" i="2"/>
  <c r="B32" i="2" s="1"/>
  <c r="A31" i="2"/>
  <c r="C31" i="2" s="1"/>
  <c r="A30" i="2"/>
  <c r="C30" i="2" s="1"/>
  <c r="A29" i="2"/>
  <c r="C29" i="2" s="1"/>
  <c r="A28" i="2"/>
  <c r="C28" i="2" s="1"/>
  <c r="A27" i="2"/>
  <c r="C27" i="2" s="1"/>
  <c r="A26" i="2"/>
  <c r="C26" i="2" s="1"/>
  <c r="A25" i="2"/>
  <c r="C25" i="2" s="1"/>
  <c r="A24" i="2"/>
  <c r="C24" i="2" s="1"/>
  <c r="A23" i="2"/>
  <c r="C23" i="2" s="1"/>
  <c r="A22" i="2"/>
  <c r="C22" i="2" s="1"/>
  <c r="A21" i="2"/>
  <c r="C21" i="2" s="1"/>
  <c r="A20" i="2"/>
  <c r="C20" i="2" s="1"/>
  <c r="A19" i="2"/>
  <c r="C19" i="2" s="1"/>
  <c r="A18" i="2"/>
  <c r="C18" i="2" s="1"/>
  <c r="A17" i="2"/>
  <c r="C17" i="2" s="1"/>
  <c r="A16" i="2"/>
  <c r="C16" i="2" s="1"/>
  <c r="A15" i="2"/>
  <c r="C15" i="2" s="1"/>
  <c r="A14" i="2"/>
  <c r="C14" i="2" s="1"/>
  <c r="A13" i="2"/>
  <c r="C13" i="2" s="1"/>
  <c r="A12" i="2"/>
  <c r="C12" i="2" s="1"/>
  <c r="A11" i="2"/>
  <c r="C11" i="2" s="1"/>
  <c r="A10" i="2"/>
  <c r="C10" i="2" s="1"/>
  <c r="A9" i="2"/>
  <c r="C9" i="2" s="1"/>
  <c r="A8" i="2"/>
  <c r="C8" i="2" s="1"/>
  <c r="A7" i="2"/>
  <c r="C7" i="2" s="1"/>
  <c r="A6" i="2"/>
  <c r="C6" i="2" s="1"/>
  <c r="E4" i="2"/>
  <c r="E6" i="2" s="1"/>
  <c r="A3" i="2" l="1"/>
  <c r="E5" i="2"/>
  <c r="J5" i="2"/>
  <c r="B28" i="2"/>
  <c r="B40" i="2"/>
  <c r="B52" i="2"/>
  <c r="B64" i="2"/>
  <c r="B76" i="2"/>
  <c r="B84" i="2"/>
  <c r="B96" i="2"/>
  <c r="C36" i="2"/>
  <c r="C44" i="2"/>
  <c r="C56" i="2"/>
  <c r="C68" i="2"/>
  <c r="C88" i="2"/>
  <c r="C92" i="2"/>
  <c r="C104" i="2"/>
  <c r="B17" i="2"/>
  <c r="B21" i="2"/>
  <c r="B25" i="2"/>
  <c r="B29" i="2"/>
  <c r="B33" i="2"/>
  <c r="B37" i="2"/>
  <c r="B41" i="2"/>
  <c r="B45" i="2"/>
  <c r="B49" i="2"/>
  <c r="B53" i="2"/>
  <c r="B57" i="2"/>
  <c r="B61" i="2"/>
  <c r="B65" i="2"/>
  <c r="B69" i="2"/>
  <c r="B73" i="2"/>
  <c r="B77" i="2"/>
  <c r="B81" i="2"/>
  <c r="B85" i="2"/>
  <c r="B89" i="2"/>
  <c r="B93" i="2"/>
  <c r="B97" i="2"/>
  <c r="B101" i="2"/>
  <c r="B105" i="2"/>
  <c r="B24" i="2"/>
  <c r="B48" i="2"/>
  <c r="B60" i="2"/>
  <c r="B72" i="2"/>
  <c r="B80" i="2"/>
  <c r="B100" i="2"/>
  <c r="C32" i="2"/>
  <c r="B18" i="2"/>
  <c r="B22" i="2"/>
  <c r="B26" i="2"/>
  <c r="B30" i="2"/>
  <c r="B34" i="2"/>
  <c r="B38" i="2"/>
  <c r="B42" i="2"/>
  <c r="B46" i="2"/>
  <c r="B50" i="2"/>
  <c r="B54" i="2"/>
  <c r="B58" i="2"/>
  <c r="B62" i="2"/>
  <c r="B66" i="2"/>
  <c r="B70" i="2"/>
  <c r="B74" i="2"/>
  <c r="B78" i="2"/>
  <c r="B82" i="2"/>
  <c r="B86" i="2"/>
  <c r="B90" i="2"/>
  <c r="B94" i="2"/>
  <c r="B98" i="2"/>
  <c r="B102" i="2"/>
  <c r="B106" i="2"/>
  <c r="B20" i="2"/>
  <c r="B19" i="2"/>
  <c r="B23" i="2"/>
  <c r="B27" i="2"/>
  <c r="B31" i="2"/>
  <c r="B35" i="2"/>
  <c r="B39" i="2"/>
  <c r="B43" i="2"/>
  <c r="B47" i="2"/>
  <c r="B51" i="2"/>
  <c r="B55" i="2"/>
  <c r="B59" i="2"/>
  <c r="B63" i="2"/>
  <c r="B67" i="2"/>
  <c r="B71" i="2"/>
  <c r="B75" i="2"/>
  <c r="B79" i="2"/>
  <c r="B83" i="2"/>
  <c r="B87" i="2"/>
  <c r="B91" i="2"/>
  <c r="B95" i="2"/>
  <c r="B99" i="2"/>
  <c r="B103" i="2"/>
  <c r="B107" i="2"/>
  <c r="B6" i="2" l="1"/>
  <c r="B7" i="2"/>
  <c r="B8" i="2"/>
  <c r="B9" i="2"/>
  <c r="B10" i="2"/>
  <c r="B11" i="2"/>
  <c r="B12" i="2"/>
  <c r="B13" i="2"/>
  <c r="B14" i="2"/>
  <c r="B15" i="2"/>
  <c r="B16" i="2"/>
  <c r="H6" i="2" l="1"/>
  <c r="I6" i="2" l="1"/>
  <c r="J6" i="2" s="1"/>
  <c r="Q11" i="2"/>
  <c r="H7" i="2" l="1"/>
  <c r="I7" i="2" l="1"/>
  <c r="J7" i="2" s="1"/>
  <c r="H8" i="2" l="1"/>
  <c r="I8" i="2" l="1"/>
  <c r="H9" i="2" s="1"/>
  <c r="J8" i="2" l="1"/>
  <c r="I9" i="2"/>
  <c r="H10" i="2" s="1"/>
  <c r="J9" i="2" l="1"/>
  <c r="I10" i="2"/>
  <c r="H11" i="2" s="1"/>
  <c r="J10" i="2" l="1"/>
  <c r="I11" i="2"/>
  <c r="H12" i="2" s="1"/>
  <c r="J11" i="2" l="1"/>
  <c r="I12" i="2"/>
  <c r="H13" i="2" s="1"/>
  <c r="J12" i="2" l="1"/>
  <c r="I13" i="2"/>
  <c r="H14" i="2" s="1"/>
  <c r="J13" i="2" l="1"/>
  <c r="I14" i="2"/>
  <c r="H15" i="2" s="1"/>
  <c r="I15" i="2" s="1"/>
  <c r="H16" i="2" s="1"/>
  <c r="I16" i="2" l="1"/>
  <c r="H17" i="2" s="1"/>
  <c r="J14" i="2"/>
  <c r="J15" i="2"/>
  <c r="J16" i="2" l="1"/>
  <c r="I17" i="2"/>
  <c r="H18" i="2" s="1"/>
  <c r="J17" i="2" l="1"/>
  <c r="I18" i="2"/>
  <c r="H19" i="2" s="1"/>
  <c r="I19" i="2" l="1"/>
  <c r="H20" i="2" s="1"/>
  <c r="I20" i="2" s="1"/>
  <c r="H21" i="2" s="1"/>
  <c r="J18" i="2"/>
  <c r="I21" i="2" l="1"/>
  <c r="H22" i="2" s="1"/>
  <c r="J19" i="2"/>
  <c r="J20" i="2"/>
  <c r="J21" i="2" l="1"/>
  <c r="I22" i="2"/>
  <c r="H23" i="2" s="1"/>
  <c r="J22" i="2" l="1"/>
  <c r="I23" i="2"/>
  <c r="H24" i="2" s="1"/>
  <c r="I24" i="2" l="1"/>
  <c r="H25" i="2" s="1"/>
  <c r="J23" i="2"/>
  <c r="J24" i="2" l="1"/>
  <c r="I25" i="2"/>
  <c r="H26" i="2" s="1"/>
  <c r="J25" i="2" l="1"/>
  <c r="I26" i="2"/>
  <c r="H27" i="2" s="1"/>
  <c r="J26" i="2" l="1"/>
  <c r="I27" i="2"/>
  <c r="H28" i="2" s="1"/>
  <c r="J27" i="2" l="1"/>
  <c r="I28" i="2"/>
  <c r="J28" i="2" s="1"/>
  <c r="G3" i="2"/>
  <c r="D6" i="2" l="1"/>
  <c r="D5" i="2"/>
</calcChain>
</file>

<file path=xl/sharedStrings.xml><?xml version="1.0" encoding="utf-8"?>
<sst xmlns="http://schemas.openxmlformats.org/spreadsheetml/2006/main" count="19" uniqueCount="17">
  <si>
    <t xml:space="preserve">משקל יעד </t>
  </si>
  <si>
    <t>הצגת משקל היעד</t>
  </si>
  <si>
    <t>תרשים למעקב אחר משקל העוקב אחר המשקל הנוכחי נמצא בתא זה. בחר "כן" בתא C4 כדי להציג שורת 'משקל יעד' מעל תרשים שטח.</t>
  </si>
  <si>
    <t>תאריך</t>
  </si>
  <si>
    <t>תצוגת תרשים</t>
  </si>
  <si>
    <t>כן</t>
  </si>
  <si>
    <t>משקל</t>
  </si>
  <si>
    <t>שם</t>
  </si>
  <si>
    <t>מעקב</t>
  </si>
  <si>
    <t>ירידה במשקל</t>
  </si>
  <si>
    <t>*** גיליון זה צריך להישאר מוסתר ***</t>
  </si>
  <si>
    <t>תקופות</t>
  </si>
  <si>
    <t>שבוע</t>
  </si>
  <si>
    <t>ערכים</t>
  </si>
  <si>
    <t>חודש</t>
  </si>
  <si>
    <t>סוף חודש</t>
  </si>
  <si>
    <t>שבועי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</si>
</sst>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 &quot;₪&quot;\ * #,##0_ ;_ &quot;₪&quot;\ * \-#,##0_ ;_ &quot;₪&quot;\ * &quot;-&quot;_ ;_ @_ "/>
    <numFmt numFmtId="44" formatCode="_ &quot;₪&quot;\ * #,##0.00_ ;_ &quot;₪&quot;\ * \-#,##0.00_ ;_ &quot;₪&quot;\ * &quot;-&quot;??_ ;_ @_ "/>
    <numFmt numFmtId="164" formatCode="_(* #,##0_);_(* \(#,##0\);_(* &quot;-&quot;_);_(@_)"/>
    <numFmt numFmtId="165" formatCode="m/d"/>
    <numFmt numFmtId="166" formatCode="#,##0.0"/>
    <numFmt numFmtId="167" formatCode=";;;"/>
    <numFmt numFmtId="168" formatCode="d/m"/>
    <numFmt numFmtId="169" formatCode="dd/mm/yy\ aaaa"/>
  </numFmts>
  <fonts count="23" x14ac:knownFonts="1">
    <font>
      <sz val="12"/>
      <color theme="3" tint="0.2499465926084170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2"/>
      <color theme="3" tint="0.2499465926084170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6"/>
      <color theme="8"/>
      <name val="Tahoma"/>
      <family val="2"/>
    </font>
    <font>
      <b/>
      <sz val="16"/>
      <color theme="5"/>
      <name val="Tahoma"/>
      <family val="2"/>
    </font>
    <font>
      <b/>
      <sz val="13"/>
      <color theme="8"/>
      <name val="Tahoma"/>
      <family val="2"/>
    </font>
    <font>
      <b/>
      <sz val="12"/>
      <color theme="5"/>
      <name val="Tahoma"/>
      <family val="2"/>
    </font>
    <font>
      <b/>
      <sz val="16"/>
      <color theme="0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sz val="12"/>
      <color theme="3"/>
      <name val="Tahoma"/>
      <family val="2"/>
    </font>
    <font>
      <b/>
      <sz val="11"/>
      <color rgb="FF3F3F3F"/>
      <name val="Tahoma"/>
      <family val="2"/>
    </font>
    <font>
      <b/>
      <sz val="44"/>
      <color theme="0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12"/>
      <color theme="0"/>
      <name val="Tahoma"/>
      <family val="2"/>
    </font>
    <font>
      <b/>
      <i/>
      <sz val="11"/>
      <color theme="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2D2F2E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2" borderId="0">
      <alignment horizontal="left"/>
    </xf>
    <xf numFmtId="0" fontId="9" fillId="2" borderId="0" applyFill="0" applyBorder="0">
      <alignment horizontal="right" wrapText="1"/>
    </xf>
    <xf numFmtId="0" fontId="13" fillId="2" borderId="1" applyProtection="0">
      <alignment horizontal="center" vertical="center"/>
    </xf>
    <xf numFmtId="0" fontId="6" fillId="2" borderId="2" applyNumberFormat="0" applyFont="0" applyFill="0" applyAlignment="0"/>
    <xf numFmtId="169" fontId="6" fillId="2" borderId="0" applyFont="0" applyFill="0" applyBorder="0" applyAlignment="0" applyProtection="0">
      <alignment horizontal="left"/>
    </xf>
    <xf numFmtId="166" fontId="6" fillId="0" borderId="0" applyFont="0" applyFill="0" applyBorder="0" applyAlignment="0" applyProtection="0"/>
    <xf numFmtId="0" fontId="18" fillId="2" borderId="0" applyBorder="0">
      <alignment horizontal="right" vertical="top" indent="1"/>
    </xf>
    <xf numFmtId="0" fontId="10" fillId="0" borderId="0" applyFill="0" applyBorder="0"/>
    <xf numFmtId="0" fontId="11" fillId="0" borderId="0" applyFill="0" applyBorder="0">
      <alignment horizontal="left"/>
    </xf>
    <xf numFmtId="0" fontId="12" fillId="0" borderId="0" applyFill="0" applyBorder="0">
      <alignment horizontal="right"/>
    </xf>
    <xf numFmtId="0" fontId="16" fillId="3" borderId="0" applyFill="0" applyBorder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5" borderId="0" applyNumberFormat="0" applyBorder="0" applyAlignment="0" applyProtection="0"/>
    <xf numFmtId="0" fontId="3" fillId="6" borderId="0" applyNumberFormat="0" applyBorder="0" applyAlignment="0" applyProtection="0"/>
    <xf numFmtId="0" fontId="15" fillId="7" borderId="0" applyNumberFormat="0" applyBorder="0" applyAlignment="0" applyProtection="0"/>
    <xf numFmtId="0" fontId="17" fillId="8" borderId="4" applyNumberFormat="0" applyAlignment="0" applyProtection="0"/>
    <xf numFmtId="0" fontId="4" fillId="8" borderId="5" applyNumberFormat="0" applyAlignment="0" applyProtection="0"/>
    <xf numFmtId="0" fontId="14" fillId="0" borderId="6" applyNumberFormat="0" applyFill="0" applyAlignment="0" applyProtection="0"/>
    <xf numFmtId="0" fontId="5" fillId="9" borderId="7" applyNumberFormat="0" applyAlignment="0" applyProtection="0"/>
    <xf numFmtId="0" fontId="2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1">
    <xf numFmtId="0" fontId="0" fillId="2" borderId="0" xfId="0">
      <alignment horizontal="left"/>
    </xf>
    <xf numFmtId="165" fontId="0" fillId="2" borderId="0" xfId="0" applyNumberFormat="1">
      <alignment horizontal="left"/>
    </xf>
    <xf numFmtId="0" fontId="0" fillId="2" borderId="0" xfId="0" applyAlignment="1">
      <alignment horizontal="right" readingOrder="2"/>
    </xf>
    <xf numFmtId="14" fontId="0" fillId="2" borderId="0" xfId="0" applyNumberFormat="1" applyAlignment="1">
      <alignment horizontal="right" readingOrder="2"/>
    </xf>
    <xf numFmtId="166" fontId="13" fillId="2" borderId="1" xfId="5" applyFont="1" applyFill="1" applyBorder="1" applyAlignment="1">
      <alignment horizontal="center" vertical="center" readingOrder="2"/>
    </xf>
    <xf numFmtId="167" fontId="21" fillId="2" borderId="0" xfId="10" applyNumberFormat="1" applyFont="1" applyFill="1" applyAlignment="1">
      <alignment horizontal="right" readingOrder="2"/>
    </xf>
    <xf numFmtId="167" fontId="21" fillId="2" borderId="0" xfId="10" applyNumberFormat="1" applyFont="1" applyFill="1"/>
    <xf numFmtId="166" fontId="21" fillId="2" borderId="0" xfId="5" applyFont="1" applyFill="1" applyAlignment="1">
      <alignment horizontal="right" readingOrder="2"/>
    </xf>
    <xf numFmtId="0" fontId="21" fillId="2" borderId="0" xfId="0" applyFont="1">
      <alignment horizontal="left"/>
    </xf>
    <xf numFmtId="0" fontId="22" fillId="2" borderId="0" xfId="0" applyFont="1" applyAlignment="1">
      <alignment horizontal="right" readingOrder="2"/>
    </xf>
    <xf numFmtId="168" fontId="0" fillId="2" borderId="0" xfId="0" applyNumberFormat="1" applyAlignment="1">
      <alignment horizontal="right" readingOrder="2"/>
    </xf>
    <xf numFmtId="169" fontId="21" fillId="2" borderId="0" xfId="4" applyFont="1" applyAlignment="1">
      <alignment horizontal="right" readingOrder="2"/>
    </xf>
    <xf numFmtId="0" fontId="11" fillId="2" borderId="2" xfId="8" applyFill="1" applyBorder="1" applyAlignment="1">
      <alignment horizontal="right" readingOrder="2"/>
    </xf>
    <xf numFmtId="0" fontId="13" fillId="2" borderId="1" xfId="2" applyAlignment="1">
      <alignment horizontal="center" vertical="center" readingOrder="2"/>
    </xf>
    <xf numFmtId="0" fontId="12" fillId="2" borderId="0" xfId="9" applyFill="1" applyAlignment="1">
      <alignment horizontal="left" readingOrder="2"/>
    </xf>
    <xf numFmtId="0" fontId="11" fillId="2" borderId="0" xfId="8" applyFill="1" applyAlignment="1">
      <alignment horizontal="right" readingOrder="2"/>
    </xf>
    <xf numFmtId="0" fontId="0" fillId="4" borderId="0" xfId="0" applyFill="1" applyAlignment="1">
      <alignment horizontal="right" readingOrder="2"/>
    </xf>
    <xf numFmtId="0" fontId="10" fillId="2" borderId="2" xfId="7" applyFill="1" applyBorder="1"/>
    <xf numFmtId="0" fontId="9" fillId="2" borderId="2" xfId="1" applyBorder="1" applyAlignment="1">
      <alignment horizontal="left" wrapText="1"/>
    </xf>
    <xf numFmtId="0" fontId="18" fillId="2" borderId="3" xfId="6" applyBorder="1" applyAlignment="1">
      <alignment horizontal="left" vertical="top" indent="1"/>
    </xf>
    <xf numFmtId="0" fontId="18" fillId="2" borderId="0" xfId="6" applyBorder="1" applyAlignment="1">
      <alignment horizontal="left" vertical="top" indent="1"/>
    </xf>
  </cellXfs>
  <cellStyles count="49">
    <cellStyle name="20% - הדגשה1" xfId="26" builtinId="30" customBuiltin="1"/>
    <cellStyle name="20% - הדגשה2" xfId="30" builtinId="34" customBuiltin="1"/>
    <cellStyle name="20% - הדגשה3" xfId="34" builtinId="38" customBuiltin="1"/>
    <cellStyle name="20% - הדגשה4" xfId="38" builtinId="42" customBuiltin="1"/>
    <cellStyle name="20% - הדגשה5" xfId="42" builtinId="46" customBuiltin="1"/>
    <cellStyle name="20% - הדגשה6" xfId="46" builtinId="50" customBuiltin="1"/>
    <cellStyle name="40% - הדגשה1" xfId="27" builtinId="31" customBuiltin="1"/>
    <cellStyle name="40% - הדגשה2" xfId="31" builtinId="35" customBuiltin="1"/>
    <cellStyle name="40% - הדגשה3" xfId="35" builtinId="39" customBuiltin="1"/>
    <cellStyle name="40% - הדגשה4" xfId="39" builtinId="43" customBuiltin="1"/>
    <cellStyle name="40% - הדגשה5" xfId="43" builtinId="47" customBuiltin="1"/>
    <cellStyle name="40% - הדגשה6" xfId="47" builtinId="51" customBuiltin="1"/>
    <cellStyle name="60% - הדגשה1" xfId="28" builtinId="32" customBuiltin="1"/>
    <cellStyle name="60% - הדגשה2" xfId="32" builtinId="36" customBuiltin="1"/>
    <cellStyle name="60% - הדגשה3" xfId="36" builtinId="40" customBuiltin="1"/>
    <cellStyle name="60% - הדגשה4" xfId="40" builtinId="44" customBuiltin="1"/>
    <cellStyle name="60% - הדגשה5" xfId="44" builtinId="48" customBuiltin="1"/>
    <cellStyle name="60% - הדגשה6" xfId="48" builtinId="52" customBuiltin="1"/>
    <cellStyle name="Comma" xfId="5" builtinId="3" customBuiltin="1"/>
    <cellStyle name="Currency" xfId="12" builtinId="4" customBuiltin="1"/>
    <cellStyle name="Normal" xfId="0" builtinId="0" customBuiltin="1"/>
    <cellStyle name="Percent" xfId="14" builtinId="5" customBuiltin="1"/>
    <cellStyle name="הדגשה1" xfId="25" builtinId="29" customBuiltin="1"/>
    <cellStyle name="הדגשה2" xfId="29" builtinId="33" customBuiltin="1"/>
    <cellStyle name="הדגשה3" xfId="33" builtinId="37" customBuiltin="1"/>
    <cellStyle name="הדגשה4" xfId="37" builtinId="41" customBuiltin="1"/>
    <cellStyle name="הדגשה5" xfId="41" builtinId="45" customBuiltin="1"/>
    <cellStyle name="הדגשה6" xfId="45" builtinId="49" customBuiltin="1"/>
    <cellStyle name="הערה" xfId="10" builtinId="10" customBuiltin="1"/>
    <cellStyle name="חישוב" xfId="19" builtinId="22" customBuiltin="1"/>
    <cellStyle name="טוב" xfId="15" builtinId="26" customBuiltin="1"/>
    <cellStyle name="טקסט אזהרה" xfId="22" builtinId="11" customBuiltin="1"/>
    <cellStyle name="טקסט הסברי" xfId="23" builtinId="53" customBuiltin="1"/>
    <cellStyle name="כותרת" xfId="6" builtinId="15" customBuiltin="1"/>
    <cellStyle name="כותרת 1" xfId="1" builtinId="16" customBuiltin="1"/>
    <cellStyle name="כותרת 2" xfId="7" builtinId="17" customBuiltin="1"/>
    <cellStyle name="כותרת 3" xfId="8" builtinId="18" customBuiltin="1"/>
    <cellStyle name="כותרת 4" xfId="9" builtinId="19" customBuiltin="1"/>
    <cellStyle name="כלל כותרת" xfId="3" xr:uid="{00000000-0005-0000-0000-00000A000000}"/>
    <cellStyle name="מטבע [0]" xfId="13" builtinId="7" customBuiltin="1"/>
    <cellStyle name="ניטראלי" xfId="17" builtinId="28" customBuiltin="1"/>
    <cellStyle name="סה&quot;כ" xfId="24" builtinId="25" customBuiltin="1"/>
    <cellStyle name="פלט" xfId="18" builtinId="21" customBuiltin="1"/>
    <cellStyle name="פסיק [0]" xfId="11" builtinId="6" customBuiltin="1"/>
    <cellStyle name="קלט" xfId="2" builtinId="20" customBuiltin="1"/>
    <cellStyle name="רע" xfId="16" builtinId="27" customBuiltin="1"/>
    <cellStyle name="תא מסומן" xfId="21" builtinId="23" customBuiltin="1"/>
    <cellStyle name="תא מקושר" xfId="20" builtinId="24" customBuiltin="1"/>
    <cellStyle name="תאריך" xfId="4" xr:uid="{00000000-0005-0000-0000-000001000000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ahoma"/>
        <family val="2"/>
        <scheme val="none"/>
      </font>
      <numFmt numFmtId="166" formatCode="#,##0.0"/>
      <fill>
        <patternFill patternType="solid">
          <fgColor indexed="64"/>
          <bgColor theme="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ahoma"/>
        <family val="2"/>
        <scheme val="none"/>
      </font>
      <fill>
        <patternFill patternType="solid">
          <fgColor indexed="64"/>
          <bgColor theme="3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ahoma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ahoma"/>
        <family val="2"/>
        <scheme val="none"/>
      </font>
      <numFmt numFmtId="169" formatCode="dd/mm/yy\ aaaa"/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0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solid">
          <fgColor indexed="64"/>
          <bgColor rgb="FF2D2F2E"/>
        </patternFill>
      </fill>
    </dxf>
    <dxf>
      <font>
        <b val="0"/>
        <i val="0"/>
        <color theme="2" tint="-0.24994659260841701"/>
      </font>
    </dxf>
    <dxf>
      <font>
        <b val="0"/>
        <i val="0"/>
        <color theme="0"/>
      </font>
    </dxf>
    <dxf>
      <font>
        <color theme="8"/>
      </font>
      <border>
        <bottom style="thin">
          <color theme="2" tint="-0.24994659260841701"/>
        </bottom>
      </border>
    </dxf>
    <dxf>
      <fill>
        <patternFill patternType="solid">
          <fgColor theme="1" tint="0.249977111117893"/>
          <bgColor theme="1" tint="0.249977111117893"/>
        </patternFill>
      </fill>
    </dxf>
    <dxf>
      <fill>
        <patternFill patternType="solid">
          <fgColor theme="1" tint="0.249977111117893"/>
          <bgColor theme="1" tint="0.249977111117893"/>
        </patternFill>
      </fill>
    </dxf>
    <dxf>
      <font>
        <b/>
        <color theme="0"/>
      </font>
      <fill>
        <patternFill patternType="solid">
          <fgColor theme="1" tint="0.249977111117893"/>
          <bgColor theme="1" tint="0.249977111117893"/>
        </patternFill>
      </fill>
      <border>
        <left style="medium">
          <color theme="0"/>
        </left>
      </border>
    </dxf>
    <dxf>
      <font>
        <b/>
        <color theme="0"/>
      </font>
      <fill>
        <patternFill patternType="solid">
          <fgColor theme="1" tint="0.249977111117893"/>
          <bgColor theme="1" tint="0.249977111117893"/>
        </patternFill>
      </fill>
      <border>
        <right style="medium">
          <color theme="0"/>
        </right>
      </border>
    </dxf>
    <dxf>
      <font>
        <b/>
        <i val="0"/>
        <color theme="8"/>
      </font>
      <fill>
        <patternFill patternType="solid">
          <fgColor auto="1"/>
          <bgColor rgb="FF2D2F2E"/>
        </patternFill>
      </fill>
      <border>
        <bottom style="medium">
          <color theme="0"/>
        </bottom>
      </border>
    </dxf>
  </dxfs>
  <tableStyles count="2" defaultPivotStyle="PivotStyleMedium17">
    <tableStyle name="ירידה במשקל" pivot="0" count="5" xr9:uid="{399C85B7-7AD8-454D-B230-C93050434FD7}">
      <tableStyleElement type="header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התקדמות ירידה במשקל" pivot="0" count="3" xr9:uid="{00000000-0011-0000-FFFF-FFFF00000000}">
      <tableStyleElement type="headerRow" dxfId="9"/>
      <tableStyleElement type="firstRowStripe" dxfId="8"/>
      <tableStyleElement type="secondRowStripe" dxfId="7"/>
    </tableStyle>
  </tableStyles>
  <colors>
    <mruColors>
      <color rgb="FF2D2F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309148252913569E-2"/>
          <c:y val="2.5302381243795302E-2"/>
          <c:w val="0.93575204563467063"/>
          <c:h val="0.88102446098347298"/>
        </c:manualLayout>
      </c:layout>
      <c:areaChart>
        <c:grouping val="standard"/>
        <c:varyColors val="0"/>
        <c:ser>
          <c:idx val="1"/>
          <c:order val="1"/>
          <c:tx>
            <c:v>הצללת התקדמות</c:v>
          </c:tx>
          <c:spPr>
            <a:gradFill flip="none" rotWithShape="1">
              <a:gsLst>
                <a:gs pos="19000">
                  <a:schemeClr val="accent2"/>
                </a:gs>
                <a:gs pos="100000">
                  <a:schemeClr val="accent5"/>
                </a:gs>
              </a:gsLst>
              <a:lin ang="5400000" scaled="0"/>
              <a:tileRect/>
            </a:gradFill>
          </c:spPr>
          <c:cat>
            <c:numRef>
              <c:f>[0]!ChartPeriods</c:f>
              <c:numCache>
                <c:formatCode>d/m</c:formatCode>
                <c:ptCount val="12"/>
                <c:pt idx="0">
                  <c:v>44582</c:v>
                </c:pt>
                <c:pt idx="1">
                  <c:v>44589</c:v>
                </c:pt>
                <c:pt idx="2">
                  <c:v>44596</c:v>
                </c:pt>
                <c:pt idx="3">
                  <c:v>44603</c:v>
                </c:pt>
                <c:pt idx="4">
                  <c:v>44610</c:v>
                </c:pt>
                <c:pt idx="5">
                  <c:v>44617</c:v>
                </c:pt>
                <c:pt idx="6">
                  <c:v>44624</c:v>
                </c:pt>
                <c:pt idx="7">
                  <c:v>44631</c:v>
                </c:pt>
                <c:pt idx="8">
                  <c:v>44638</c:v>
                </c:pt>
                <c:pt idx="9">
                  <c:v>44645</c:v>
                </c:pt>
                <c:pt idx="10">
                  <c:v>44652</c:v>
                </c:pt>
                <c:pt idx="11">
                  <c:v>44659</c:v>
                </c:pt>
              </c:numCache>
            </c:numRef>
          </c:cat>
          <c:val>
            <c:numRef>
              <c:f>[0]!ChartValues</c:f>
              <c:numCache>
                <c:formatCode>General</c:formatCode>
                <c:ptCount val="12"/>
                <c:pt idx="0">
                  <c:v>176</c:v>
                </c:pt>
                <c:pt idx="1">
                  <c:v>176</c:v>
                </c:pt>
                <c:pt idx="2">
                  <c:v>177.6</c:v>
                </c:pt>
                <c:pt idx="3">
                  <c:v>176.5</c:v>
                </c:pt>
                <c:pt idx="4">
                  <c:v>176.1</c:v>
                </c:pt>
                <c:pt idx="5">
                  <c:v>174</c:v>
                </c:pt>
                <c:pt idx="6">
                  <c:v>173.5</c:v>
                </c:pt>
                <c:pt idx="7">
                  <c:v>173</c:v>
                </c:pt>
                <c:pt idx="8">
                  <c:v>172</c:v>
                </c:pt>
                <c:pt idx="9">
                  <c:v>172</c:v>
                </c:pt>
                <c:pt idx="10">
                  <c:v>173</c:v>
                </c:pt>
                <c:pt idx="11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2-46B0-B289-B849CC489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652392"/>
        <c:axId val="247669160"/>
      </c:areaChart>
      <c:scatterChart>
        <c:scatterStyle val="lineMarker"/>
        <c:varyColors val="0"/>
        <c:ser>
          <c:idx val="0"/>
          <c:order val="0"/>
          <c:tx>
            <c:v>התקדמות</c:v>
          </c:tx>
          <c:spPr>
            <a:ln w="28575">
              <a:solidFill>
                <a:schemeClr val="bg1"/>
              </a:solidFill>
            </a:ln>
          </c:spPr>
          <c:marker>
            <c:symbol val="circle"/>
            <c:size val="9"/>
            <c:spPr>
              <a:solidFill>
                <a:schemeClr val="tx2"/>
              </a:solidFill>
              <a:ln w="31750">
                <a:solidFill>
                  <a:schemeClr val="accent5"/>
                </a:solidFill>
              </a:ln>
            </c:spPr>
          </c:marker>
          <c:xVal>
            <c:numRef>
              <c:f>[0]!ChartPeriods</c:f>
              <c:numCache>
                <c:formatCode>d/m</c:formatCode>
                <c:ptCount val="12"/>
                <c:pt idx="0">
                  <c:v>44582</c:v>
                </c:pt>
                <c:pt idx="1">
                  <c:v>44589</c:v>
                </c:pt>
                <c:pt idx="2">
                  <c:v>44596</c:v>
                </c:pt>
                <c:pt idx="3">
                  <c:v>44603</c:v>
                </c:pt>
                <c:pt idx="4">
                  <c:v>44610</c:v>
                </c:pt>
                <c:pt idx="5">
                  <c:v>44617</c:v>
                </c:pt>
                <c:pt idx="6">
                  <c:v>44624</c:v>
                </c:pt>
                <c:pt idx="7">
                  <c:v>44631</c:v>
                </c:pt>
                <c:pt idx="8">
                  <c:v>44638</c:v>
                </c:pt>
                <c:pt idx="9">
                  <c:v>44645</c:v>
                </c:pt>
                <c:pt idx="10">
                  <c:v>44652</c:v>
                </c:pt>
                <c:pt idx="11">
                  <c:v>44659</c:v>
                </c:pt>
              </c:numCache>
            </c:numRef>
          </c:xVal>
          <c:yVal>
            <c:numRef>
              <c:f>[0]!ChartValues</c:f>
              <c:numCache>
                <c:formatCode>General</c:formatCode>
                <c:ptCount val="12"/>
                <c:pt idx="0">
                  <c:v>176</c:v>
                </c:pt>
                <c:pt idx="1">
                  <c:v>176</c:v>
                </c:pt>
                <c:pt idx="2">
                  <c:v>177.6</c:v>
                </c:pt>
                <c:pt idx="3">
                  <c:v>176.5</c:v>
                </c:pt>
                <c:pt idx="4">
                  <c:v>176.1</c:v>
                </c:pt>
                <c:pt idx="5">
                  <c:v>174</c:v>
                </c:pt>
                <c:pt idx="6">
                  <c:v>173.5</c:v>
                </c:pt>
                <c:pt idx="7">
                  <c:v>173</c:v>
                </c:pt>
                <c:pt idx="8">
                  <c:v>172</c:v>
                </c:pt>
                <c:pt idx="9">
                  <c:v>172</c:v>
                </c:pt>
                <c:pt idx="10">
                  <c:v>173</c:v>
                </c:pt>
                <c:pt idx="11">
                  <c:v>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62-46B0-B289-B849CC48962B}"/>
            </c:ext>
          </c:extLst>
        </c:ser>
        <c:ser>
          <c:idx val="3"/>
          <c:order val="2"/>
          <c:tx>
            <c:v>משקל יעד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222285935865614E-3"/>
                  <c:y val="-3.2882107353161168E-2"/>
                </c:manualLayout>
              </c:layout>
              <c:tx>
                <c:rich>
                  <a:bodyPr/>
                  <a:lstStyle/>
                  <a:p>
                    <a:r>
                      <a:rPr lang="he-IL" sz="1300" b="1">
                        <a:solidFill>
                          <a:schemeClr val="bg1"/>
                        </a:solidFill>
                      </a:rPr>
                      <a:t>משקל יעד </a:t>
                    </a:r>
                    <a:endParaRPr lang="he-IL" sz="1300" b="1"/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362-46B0-B289-B849CC48962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62-46B0-B289-B849CC48962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62-46B0-B289-B849CC48962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62-46B0-B289-B849CC48962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62-46B0-B289-B849CC48962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62-46B0-B289-B849CC48962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62-46B0-B289-B849CC48962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62-46B0-B289-B849CC48962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362-46B0-B289-B849CC48962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62-46B0-B289-B849CC48962B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חישובים!$D$5:$D$6</c:f>
              <c:numCache>
                <c:formatCode>d/m</c:formatCode>
                <c:ptCount val="2"/>
                <c:pt idx="0">
                  <c:v>44582</c:v>
                </c:pt>
                <c:pt idx="1">
                  <c:v>44659</c:v>
                </c:pt>
              </c:numCache>
            </c:numRef>
          </c:xVal>
          <c:yVal>
            <c:numRef>
              <c:f>חישובים!$E$5:$E$6</c:f>
              <c:numCache>
                <c:formatCode>General</c:formatCode>
                <c:ptCount val="2"/>
                <c:pt idx="0">
                  <c:v>172</c:v>
                </c:pt>
                <c:pt idx="1">
                  <c:v>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362-46B0-B289-B849CC489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652392"/>
        <c:axId val="247669160"/>
      </c:scatterChart>
      <c:dateAx>
        <c:axId val="247652392"/>
        <c:scaling>
          <c:orientation val="minMax"/>
        </c:scaling>
        <c:delete val="0"/>
        <c:axPos val="b"/>
        <c:numFmt formatCode="d/m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1">
                <a:solidFill>
                  <a:schemeClr val="bg2">
                    <a:lumMod val="75000"/>
                  </a:schemeClr>
                </a:solidFill>
              </a:defRPr>
            </a:pPr>
            <a:endParaRPr lang="he-IL"/>
          </a:p>
        </c:txPr>
        <c:crossAx val="247669160"/>
        <c:crosses val="autoZero"/>
        <c:auto val="0"/>
        <c:lblOffset val="100"/>
        <c:baseTimeUnit val="days"/>
        <c:majorUnit val="7"/>
        <c:majorTimeUnit val="days"/>
      </c:dateAx>
      <c:valAx>
        <c:axId val="247669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ln>
            <a:noFill/>
          </a:ln>
        </c:spPr>
        <c:txPr>
          <a:bodyPr/>
          <a:lstStyle/>
          <a:p>
            <a:pPr>
              <a:defRPr sz="1200" b="1">
                <a:solidFill>
                  <a:schemeClr val="bg2">
                    <a:lumMod val="75000"/>
                  </a:schemeClr>
                </a:solidFill>
              </a:defRPr>
            </a:pPr>
            <a:endParaRPr lang="he-IL"/>
          </a:p>
        </c:txPr>
        <c:crossAx val="247652392"/>
        <c:crosses val="autoZero"/>
        <c:crossBetween val="midCat"/>
        <c:majorUnit val="5"/>
      </c:valAx>
      <c:spPr>
        <a:pattFill prst="wdDnDiag">
          <a:fgClr>
            <a:schemeClr val="tx1">
              <a:lumMod val="75000"/>
              <a:lumOff val="25000"/>
            </a:schemeClr>
          </a:fgClr>
          <a:bgClr>
            <a:schemeClr val="tx2"/>
          </a:bgClr>
        </a:pattFill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</c:chartSpac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4</xdr:row>
      <xdr:rowOff>47625</xdr:rowOff>
    </xdr:from>
    <xdr:to>
      <xdr:col>9</xdr:col>
      <xdr:colOff>441960</xdr:colOff>
      <xdr:row>5</xdr:row>
      <xdr:rowOff>2162175</xdr:rowOff>
    </xdr:to>
    <xdr:graphicFrame macro="">
      <xdr:nvGraphicFramePr>
        <xdr:cNvPr id="2" name="מעקב משקל" descr="תרשים מעקב אחר משקל העוקב אחר המשקל הנוכחי. בחר &quot;כן&quot; בתא C4 כדי להציג שורת 'משקל יעד' מעל תרשים שטח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משקל" displayName="משקל" ref="B7:C19" headerRowDxfId="6" dataDxfId="5" totalsRowDxfId="4" headerRowCellStyle="Normal">
  <autoFilter ref="B7:C19" xr:uid="{00000000-0009-0000-0100-000001000000}"/>
  <tableColumns count="2">
    <tableColumn id="1" xr3:uid="{00000000-0010-0000-0000-000001000000}" name="תאריך" totalsRowLabel="סה&quot;כ" dataDxfId="3" totalsRowDxfId="2" dataCellStyle="תאריך"/>
    <tableColumn id="2" xr3:uid="{00000000-0010-0000-0000-000002000000}" name="משקל" totalsRowFunction="sum" dataDxfId="1" totalsRowDxfId="0" dataCellStyle="Comma"/>
  </tableColumns>
  <tableStyleInfo name="TableStyleDark1" showFirstColumn="0" showLastColumn="0" showRowStripes="1" showColumnStripes="0"/>
  <extLst>
    <ext xmlns:x14="http://schemas.microsoft.com/office/spreadsheetml/2009/9/main" uri="{504A1905-F514-4f6f-8877-14C23A59335A}">
      <x14:table altTextSummary="הזן תאריך ומשקל בטבלה זו"/>
    </ext>
  </extLst>
</table>
</file>

<file path=xl/theme/theme11.xml><?xml version="1.0" encoding="utf-8"?>
<a:theme xmlns:a="http://schemas.openxmlformats.org/drawingml/2006/main" name="Office Theme">
  <a:themeElements>
    <a:clrScheme name="Weight Loss Tracker">
      <a:dk1>
        <a:sysClr val="windowText" lastClr="000000"/>
      </a:dk1>
      <a:lt1>
        <a:sysClr val="window" lastClr="FFFFFF"/>
      </a:lt1>
      <a:dk2>
        <a:srgbClr val="2D2F2E"/>
      </a:dk2>
      <a:lt2>
        <a:srgbClr val="EEEEED"/>
      </a:lt2>
      <a:accent1>
        <a:srgbClr val="F05E6E"/>
      </a:accent1>
      <a:accent2>
        <a:srgbClr val="42BAC3"/>
      </a:accent2>
      <a:accent3>
        <a:srgbClr val="FF7419"/>
      </a:accent3>
      <a:accent4>
        <a:srgbClr val="38B896"/>
      </a:accent4>
      <a:accent5>
        <a:srgbClr val="F7B02B"/>
      </a:accent5>
      <a:accent6>
        <a:srgbClr val="AEAAD7"/>
      </a:accent6>
      <a:hlink>
        <a:srgbClr val="42BAC3"/>
      </a:hlink>
      <a:folHlink>
        <a:srgbClr val="AEAAD7"/>
      </a:folHlink>
    </a:clrScheme>
    <a:fontScheme name="Weight Loss Track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/>
        </a:solidFill>
        <a:ln>
          <a:solidFill>
            <a:schemeClr val="bg1"/>
          </a:solidFill>
        </a:ln>
      </a:spPr>
      <a:bodyPr vertOverflow="clip" horzOverflow="clip" rtlCol="0" anchor="t"/>
      <a:lstStyle>
        <a:defPPr algn="l">
          <a:defRPr sz="120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J330"/>
  <sheetViews>
    <sheetView showGridLines="0" rightToLeft="1" tabSelected="1" workbookViewId="0"/>
  </sheetViews>
  <sheetFormatPr defaultRowHeight="30" customHeight="1" x14ac:dyDescent="0.25"/>
  <cols>
    <col min="1" max="1" width="2.81640625" customWidth="1"/>
    <col min="2" max="3" width="19.81640625" customWidth="1"/>
    <col min="4" max="4" width="8.90625" customWidth="1"/>
    <col min="11" max="11" width="2.81640625" customWidth="1"/>
  </cols>
  <sheetData>
    <row r="1" spans="1:10" ht="36.75" customHeight="1" x14ac:dyDescent="0.35">
      <c r="A1" s="2"/>
      <c r="B1" s="12" t="s">
        <v>0</v>
      </c>
      <c r="C1" s="12" t="s">
        <v>4</v>
      </c>
      <c r="D1" s="18" t="s">
        <v>7</v>
      </c>
      <c r="E1" s="18"/>
      <c r="F1" s="18"/>
      <c r="G1" s="18"/>
      <c r="H1" s="18"/>
      <c r="I1" s="17" t="s">
        <v>9</v>
      </c>
      <c r="J1" s="17"/>
    </row>
    <row r="2" spans="1:10" ht="15" customHeight="1" x14ac:dyDescent="0.25">
      <c r="A2" s="2"/>
      <c r="B2" s="2"/>
      <c r="C2" s="2"/>
      <c r="D2" s="19" t="s">
        <v>8</v>
      </c>
      <c r="E2" s="19"/>
      <c r="F2" s="19"/>
      <c r="G2" s="19"/>
      <c r="H2" s="19"/>
      <c r="I2" s="19"/>
      <c r="J2" s="19"/>
    </row>
    <row r="3" spans="1:10" ht="48" customHeight="1" x14ac:dyDescent="0.25">
      <c r="A3" s="2"/>
      <c r="B3" s="4">
        <v>172</v>
      </c>
      <c r="C3" s="13" t="s">
        <v>16</v>
      </c>
      <c r="D3" s="20"/>
      <c r="E3" s="20"/>
      <c r="F3" s="20"/>
      <c r="G3" s="20"/>
      <c r="H3" s="20"/>
      <c r="I3" s="20"/>
      <c r="J3" s="20"/>
    </row>
    <row r="4" spans="1:10" ht="45" customHeight="1" x14ac:dyDescent="0.3">
      <c r="A4" s="2"/>
      <c r="B4" s="14" t="s">
        <v>1</v>
      </c>
      <c r="C4" s="15" t="s">
        <v>5</v>
      </c>
    </row>
    <row r="5" spans="1:10" ht="162" customHeight="1" x14ac:dyDescent="0.25">
      <c r="A5" s="2"/>
      <c r="B5" s="5" t="s">
        <v>2</v>
      </c>
      <c r="C5" s="5"/>
      <c r="D5" s="6"/>
      <c r="E5" s="6"/>
      <c r="F5" s="6"/>
      <c r="G5" s="6"/>
      <c r="H5" s="6"/>
      <c r="I5" s="6"/>
      <c r="J5" s="6"/>
    </row>
    <row r="6" spans="1:10" ht="174" customHeight="1" x14ac:dyDescent="0.25">
      <c r="A6" s="2"/>
      <c r="B6" s="5"/>
      <c r="C6" s="5"/>
      <c r="D6" s="6"/>
      <c r="E6" s="6"/>
      <c r="F6" s="6"/>
      <c r="G6" s="6"/>
      <c r="H6" s="6"/>
      <c r="I6" s="6"/>
      <c r="J6" s="6"/>
    </row>
    <row r="7" spans="1:10" ht="45" customHeight="1" x14ac:dyDescent="0.25">
      <c r="A7" s="2"/>
      <c r="B7" s="16" t="s">
        <v>3</v>
      </c>
      <c r="C7" s="16" t="s">
        <v>6</v>
      </c>
    </row>
    <row r="8" spans="1:10" ht="30" customHeight="1" x14ac:dyDescent="0.25">
      <c r="A8" s="2"/>
      <c r="B8" s="11">
        <f ca="1">TODAY()-77</f>
        <v>44582</v>
      </c>
      <c r="C8" s="7">
        <v>176</v>
      </c>
    </row>
    <row r="9" spans="1:10" ht="30" customHeight="1" x14ac:dyDescent="0.25">
      <c r="A9" s="2"/>
      <c r="B9" s="11">
        <f ca="1">TODAY()-70</f>
        <v>44589</v>
      </c>
      <c r="C9" s="7">
        <v>176</v>
      </c>
    </row>
    <row r="10" spans="1:10" ht="30" customHeight="1" x14ac:dyDescent="0.25">
      <c r="A10" s="2"/>
      <c r="B10" s="11">
        <f ca="1">TODAY()-63</f>
        <v>44596</v>
      </c>
      <c r="C10" s="7">
        <v>177.6</v>
      </c>
    </row>
    <row r="11" spans="1:10" ht="30" customHeight="1" x14ac:dyDescent="0.25">
      <c r="A11" s="2"/>
      <c r="B11" s="11">
        <f ca="1">TODAY()-56</f>
        <v>44603</v>
      </c>
      <c r="C11" s="7">
        <v>176.5</v>
      </c>
    </row>
    <row r="12" spans="1:10" ht="30" customHeight="1" x14ac:dyDescent="0.25">
      <c r="A12" s="2"/>
      <c r="B12" s="11">
        <f ca="1">TODAY()-49</f>
        <v>44610</v>
      </c>
      <c r="C12" s="7">
        <v>176.1</v>
      </c>
    </row>
    <row r="13" spans="1:10" ht="30" customHeight="1" x14ac:dyDescent="0.25">
      <c r="A13" s="2"/>
      <c r="B13" s="11">
        <f ca="1">TODAY()-42</f>
        <v>44617</v>
      </c>
      <c r="C13" s="7">
        <v>174</v>
      </c>
    </row>
    <row r="14" spans="1:10" ht="30" customHeight="1" x14ac:dyDescent="0.25">
      <c r="A14" s="2"/>
      <c r="B14" s="11">
        <f ca="1">TODAY()-35</f>
        <v>44624</v>
      </c>
      <c r="C14" s="7">
        <v>173.5</v>
      </c>
    </row>
    <row r="15" spans="1:10" ht="30" customHeight="1" x14ac:dyDescent="0.25">
      <c r="A15" s="2"/>
      <c r="B15" s="11">
        <f ca="1">TODAY()-28</f>
        <v>44631</v>
      </c>
      <c r="C15" s="7">
        <v>173</v>
      </c>
    </row>
    <row r="16" spans="1:10" ht="30" customHeight="1" x14ac:dyDescent="0.25">
      <c r="A16" s="2"/>
      <c r="B16" s="11">
        <f ca="1">TODAY()-21</f>
        <v>44638</v>
      </c>
      <c r="C16" s="7">
        <v>172</v>
      </c>
    </row>
    <row r="17" spans="1:3" ht="30" customHeight="1" x14ac:dyDescent="0.25">
      <c r="A17" s="2"/>
      <c r="B17" s="11">
        <f ca="1">TODAY()-14</f>
        <v>44645</v>
      </c>
      <c r="C17" s="7">
        <v>172</v>
      </c>
    </row>
    <row r="18" spans="1:3" ht="30" customHeight="1" x14ac:dyDescent="0.25">
      <c r="A18" s="2"/>
      <c r="B18" s="11">
        <f ca="1">TODAY()-7</f>
        <v>44652</v>
      </c>
      <c r="C18" s="7">
        <v>173</v>
      </c>
    </row>
    <row r="19" spans="1:3" ht="30" customHeight="1" x14ac:dyDescent="0.25">
      <c r="A19" s="2"/>
      <c r="B19" s="11">
        <f ca="1">TODAY()</f>
        <v>44659</v>
      </c>
      <c r="C19" s="7">
        <v>172</v>
      </c>
    </row>
    <row r="20" spans="1:3" ht="30" customHeight="1" x14ac:dyDescent="0.25">
      <c r="B20" s="8"/>
      <c r="C20" s="8"/>
    </row>
    <row r="21" spans="1:3" ht="30" customHeight="1" x14ac:dyDescent="0.25">
      <c r="B21" s="8"/>
      <c r="C21" s="8"/>
    </row>
    <row r="22" spans="1:3" ht="30" customHeight="1" x14ac:dyDescent="0.25">
      <c r="B22" s="8"/>
      <c r="C22" s="8"/>
    </row>
    <row r="23" spans="1:3" ht="30" customHeight="1" x14ac:dyDescent="0.25">
      <c r="B23" s="8"/>
      <c r="C23" s="8"/>
    </row>
    <row r="24" spans="1:3" ht="30" customHeight="1" x14ac:dyDescent="0.25">
      <c r="B24" s="8"/>
      <c r="C24" s="8"/>
    </row>
    <row r="25" spans="1:3" ht="30" customHeight="1" x14ac:dyDescent="0.25">
      <c r="B25" s="8"/>
      <c r="C25" s="8"/>
    </row>
    <row r="26" spans="1:3" ht="30" customHeight="1" x14ac:dyDescent="0.25">
      <c r="B26" s="8"/>
      <c r="C26" s="8"/>
    </row>
    <row r="27" spans="1:3" ht="30" customHeight="1" x14ac:dyDescent="0.25">
      <c r="B27" s="8"/>
      <c r="C27" s="8"/>
    </row>
    <row r="28" spans="1:3" ht="30" customHeight="1" x14ac:dyDescent="0.25">
      <c r="B28" s="8"/>
      <c r="C28" s="8"/>
    </row>
    <row r="29" spans="1:3" ht="30" customHeight="1" x14ac:dyDescent="0.25">
      <c r="B29" s="8"/>
      <c r="C29" s="8"/>
    </row>
    <row r="30" spans="1:3" ht="30" customHeight="1" x14ac:dyDescent="0.25">
      <c r="B30" s="8"/>
      <c r="C30" s="8"/>
    </row>
    <row r="31" spans="1:3" ht="30" customHeight="1" x14ac:dyDescent="0.25">
      <c r="B31" s="8"/>
      <c r="C31" s="8"/>
    </row>
    <row r="32" spans="1:3" ht="30" customHeight="1" x14ac:dyDescent="0.25">
      <c r="B32" s="8"/>
      <c r="C32" s="8"/>
    </row>
    <row r="33" spans="2:3" ht="30" customHeight="1" x14ac:dyDescent="0.25">
      <c r="B33" s="8"/>
      <c r="C33" s="8"/>
    </row>
    <row r="34" spans="2:3" ht="30" customHeight="1" x14ac:dyDescent="0.25">
      <c r="B34" s="8"/>
      <c r="C34" s="8"/>
    </row>
    <row r="35" spans="2:3" ht="30" customHeight="1" x14ac:dyDescent="0.25">
      <c r="B35" s="8"/>
      <c r="C35" s="8"/>
    </row>
    <row r="36" spans="2:3" ht="30" customHeight="1" x14ac:dyDescent="0.25">
      <c r="B36" s="8"/>
      <c r="C36" s="8"/>
    </row>
    <row r="37" spans="2:3" ht="30" customHeight="1" x14ac:dyDescent="0.25">
      <c r="B37" s="8"/>
      <c r="C37" s="8"/>
    </row>
    <row r="38" spans="2:3" ht="30" customHeight="1" x14ac:dyDescent="0.25">
      <c r="B38" s="8"/>
      <c r="C38" s="8"/>
    </row>
    <row r="39" spans="2:3" ht="30" customHeight="1" x14ac:dyDescent="0.25">
      <c r="B39" s="8"/>
      <c r="C39" s="8"/>
    </row>
    <row r="40" spans="2:3" ht="30" customHeight="1" x14ac:dyDescent="0.25">
      <c r="B40" s="8"/>
      <c r="C40" s="8"/>
    </row>
    <row r="41" spans="2:3" ht="30" customHeight="1" x14ac:dyDescent="0.25">
      <c r="B41" s="8"/>
      <c r="C41" s="8"/>
    </row>
    <row r="42" spans="2:3" ht="30" customHeight="1" x14ac:dyDescent="0.25">
      <c r="B42" s="8"/>
      <c r="C42" s="8"/>
    </row>
    <row r="43" spans="2:3" ht="30" customHeight="1" x14ac:dyDescent="0.25">
      <c r="B43" s="8"/>
      <c r="C43" s="8"/>
    </row>
    <row r="44" spans="2:3" ht="30" customHeight="1" x14ac:dyDescent="0.25">
      <c r="B44" s="8"/>
      <c r="C44" s="8"/>
    </row>
    <row r="45" spans="2:3" ht="30" customHeight="1" x14ac:dyDescent="0.25">
      <c r="B45" s="8"/>
      <c r="C45" s="8"/>
    </row>
    <row r="46" spans="2:3" ht="30" customHeight="1" x14ac:dyDescent="0.25">
      <c r="B46" s="8"/>
      <c r="C46" s="8"/>
    </row>
    <row r="47" spans="2:3" ht="30" customHeight="1" x14ac:dyDescent="0.25">
      <c r="B47" s="8"/>
      <c r="C47" s="8"/>
    </row>
    <row r="48" spans="2:3" ht="30" customHeight="1" x14ac:dyDescent="0.25">
      <c r="B48" s="8"/>
      <c r="C48" s="8"/>
    </row>
    <row r="49" spans="2:3" ht="30" customHeight="1" x14ac:dyDescent="0.25">
      <c r="B49" s="8"/>
      <c r="C49" s="8"/>
    </row>
    <row r="50" spans="2:3" ht="30" customHeight="1" x14ac:dyDescent="0.25">
      <c r="B50" s="8"/>
      <c r="C50" s="8"/>
    </row>
    <row r="51" spans="2:3" ht="30" customHeight="1" x14ac:dyDescent="0.25">
      <c r="B51" s="8"/>
      <c r="C51" s="8"/>
    </row>
    <row r="52" spans="2:3" ht="30" customHeight="1" x14ac:dyDescent="0.25">
      <c r="B52" s="8"/>
      <c r="C52" s="8"/>
    </row>
    <row r="53" spans="2:3" ht="30" customHeight="1" x14ac:dyDescent="0.25">
      <c r="B53" s="8"/>
      <c r="C53" s="8"/>
    </row>
    <row r="54" spans="2:3" ht="30" customHeight="1" x14ac:dyDescent="0.25">
      <c r="B54" s="8"/>
      <c r="C54" s="8"/>
    </row>
    <row r="55" spans="2:3" ht="30" customHeight="1" x14ac:dyDescent="0.25">
      <c r="B55" s="8"/>
      <c r="C55" s="8"/>
    </row>
    <row r="56" spans="2:3" ht="30" customHeight="1" x14ac:dyDescent="0.25">
      <c r="B56" s="8"/>
      <c r="C56" s="8"/>
    </row>
    <row r="57" spans="2:3" ht="30" customHeight="1" x14ac:dyDescent="0.25">
      <c r="B57" s="8"/>
      <c r="C57" s="8"/>
    </row>
    <row r="58" spans="2:3" ht="30" customHeight="1" x14ac:dyDescent="0.25">
      <c r="B58" s="8"/>
      <c r="C58" s="8"/>
    </row>
    <row r="59" spans="2:3" ht="30" customHeight="1" x14ac:dyDescent="0.25">
      <c r="B59" s="8"/>
      <c r="C59" s="8"/>
    </row>
    <row r="60" spans="2:3" ht="30" customHeight="1" x14ac:dyDescent="0.25">
      <c r="B60" s="8"/>
      <c r="C60" s="8"/>
    </row>
    <row r="61" spans="2:3" ht="30" customHeight="1" x14ac:dyDescent="0.25">
      <c r="B61" s="8"/>
      <c r="C61" s="8"/>
    </row>
    <row r="62" spans="2:3" ht="30" customHeight="1" x14ac:dyDescent="0.25">
      <c r="B62" s="8"/>
      <c r="C62" s="8"/>
    </row>
    <row r="63" spans="2:3" ht="30" customHeight="1" x14ac:dyDescent="0.25">
      <c r="B63" s="8"/>
      <c r="C63" s="8"/>
    </row>
    <row r="64" spans="2:3" ht="30" customHeight="1" x14ac:dyDescent="0.25">
      <c r="B64" s="8"/>
      <c r="C64" s="8"/>
    </row>
    <row r="65" spans="2:3" ht="30" customHeight="1" x14ac:dyDescent="0.25">
      <c r="B65" s="8"/>
      <c r="C65" s="8"/>
    </row>
    <row r="66" spans="2:3" ht="30" customHeight="1" x14ac:dyDescent="0.25">
      <c r="B66" s="8"/>
      <c r="C66" s="8"/>
    </row>
    <row r="67" spans="2:3" ht="30" customHeight="1" x14ac:dyDescent="0.25">
      <c r="B67" s="8"/>
      <c r="C67" s="8"/>
    </row>
    <row r="68" spans="2:3" ht="30" customHeight="1" x14ac:dyDescent="0.25">
      <c r="B68" s="8"/>
      <c r="C68" s="8"/>
    </row>
    <row r="69" spans="2:3" ht="30" customHeight="1" x14ac:dyDescent="0.25">
      <c r="B69" s="8"/>
      <c r="C69" s="8"/>
    </row>
    <row r="70" spans="2:3" ht="30" customHeight="1" x14ac:dyDescent="0.25">
      <c r="B70" s="8"/>
      <c r="C70" s="8"/>
    </row>
    <row r="71" spans="2:3" ht="30" customHeight="1" x14ac:dyDescent="0.25">
      <c r="B71" s="8"/>
      <c r="C71" s="8"/>
    </row>
    <row r="72" spans="2:3" ht="30" customHeight="1" x14ac:dyDescent="0.25">
      <c r="B72" s="8"/>
      <c r="C72" s="8"/>
    </row>
    <row r="73" spans="2:3" ht="30" customHeight="1" x14ac:dyDescent="0.25">
      <c r="B73" s="8"/>
      <c r="C73" s="8"/>
    </row>
    <row r="74" spans="2:3" ht="30" customHeight="1" x14ac:dyDescent="0.25">
      <c r="B74" s="8"/>
      <c r="C74" s="8"/>
    </row>
    <row r="75" spans="2:3" ht="30" customHeight="1" x14ac:dyDescent="0.25">
      <c r="B75" s="8"/>
      <c r="C75" s="8"/>
    </row>
    <row r="76" spans="2:3" ht="30" customHeight="1" x14ac:dyDescent="0.25">
      <c r="B76" s="8"/>
      <c r="C76" s="8"/>
    </row>
    <row r="77" spans="2:3" ht="30" customHeight="1" x14ac:dyDescent="0.25">
      <c r="B77" s="8"/>
      <c r="C77" s="8"/>
    </row>
    <row r="78" spans="2:3" ht="30" customHeight="1" x14ac:dyDescent="0.25">
      <c r="B78" s="8"/>
      <c r="C78" s="8"/>
    </row>
    <row r="79" spans="2:3" ht="30" customHeight="1" x14ac:dyDescent="0.25">
      <c r="B79" s="8"/>
      <c r="C79" s="8"/>
    </row>
    <row r="80" spans="2:3" ht="30" customHeight="1" x14ac:dyDescent="0.25">
      <c r="B80" s="8"/>
      <c r="C80" s="8"/>
    </row>
    <row r="81" spans="2:3" ht="30" customHeight="1" x14ac:dyDescent="0.25">
      <c r="B81" s="8"/>
      <c r="C81" s="8"/>
    </row>
    <row r="82" spans="2:3" ht="30" customHeight="1" x14ac:dyDescent="0.25">
      <c r="B82" s="8"/>
      <c r="C82" s="8"/>
    </row>
    <row r="83" spans="2:3" ht="30" customHeight="1" x14ac:dyDescent="0.25">
      <c r="B83" s="8"/>
      <c r="C83" s="8"/>
    </row>
    <row r="84" spans="2:3" ht="30" customHeight="1" x14ac:dyDescent="0.25">
      <c r="B84" s="8"/>
      <c r="C84" s="8"/>
    </row>
    <row r="85" spans="2:3" ht="30" customHeight="1" x14ac:dyDescent="0.25">
      <c r="B85" s="8"/>
      <c r="C85" s="8"/>
    </row>
    <row r="86" spans="2:3" ht="30" customHeight="1" x14ac:dyDescent="0.25">
      <c r="B86" s="8"/>
      <c r="C86" s="8"/>
    </row>
    <row r="87" spans="2:3" ht="30" customHeight="1" x14ac:dyDescent="0.25">
      <c r="B87" s="8"/>
      <c r="C87" s="8"/>
    </row>
    <row r="88" spans="2:3" ht="30" customHeight="1" x14ac:dyDescent="0.25">
      <c r="B88" s="8"/>
      <c r="C88" s="8"/>
    </row>
    <row r="89" spans="2:3" ht="30" customHeight="1" x14ac:dyDescent="0.25">
      <c r="B89" s="8"/>
      <c r="C89" s="8"/>
    </row>
    <row r="90" spans="2:3" ht="30" customHeight="1" x14ac:dyDescent="0.25">
      <c r="B90" s="8"/>
      <c r="C90" s="8"/>
    </row>
    <row r="91" spans="2:3" ht="30" customHeight="1" x14ac:dyDescent="0.25">
      <c r="B91" s="8"/>
      <c r="C91" s="8"/>
    </row>
    <row r="92" spans="2:3" ht="30" customHeight="1" x14ac:dyDescent="0.25">
      <c r="B92" s="8"/>
      <c r="C92" s="8"/>
    </row>
    <row r="93" spans="2:3" ht="30" customHeight="1" x14ac:dyDescent="0.25">
      <c r="B93" s="8"/>
      <c r="C93" s="8"/>
    </row>
    <row r="94" spans="2:3" ht="30" customHeight="1" x14ac:dyDescent="0.25">
      <c r="B94" s="8"/>
      <c r="C94" s="8"/>
    </row>
    <row r="95" spans="2:3" ht="30" customHeight="1" x14ac:dyDescent="0.25">
      <c r="B95" s="8"/>
      <c r="C95" s="8"/>
    </row>
    <row r="96" spans="2:3" ht="30" customHeight="1" x14ac:dyDescent="0.25">
      <c r="B96" s="8"/>
      <c r="C96" s="8"/>
    </row>
    <row r="97" spans="2:3" ht="30" customHeight="1" x14ac:dyDescent="0.25">
      <c r="B97" s="8"/>
      <c r="C97" s="8"/>
    </row>
    <row r="98" spans="2:3" ht="30" customHeight="1" x14ac:dyDescent="0.25">
      <c r="B98" s="8"/>
      <c r="C98" s="8"/>
    </row>
    <row r="99" spans="2:3" ht="30" customHeight="1" x14ac:dyDescent="0.25">
      <c r="B99" s="8"/>
      <c r="C99" s="8"/>
    </row>
    <row r="100" spans="2:3" ht="30" customHeight="1" x14ac:dyDescent="0.25">
      <c r="B100" s="8"/>
      <c r="C100" s="8"/>
    </row>
    <row r="101" spans="2:3" ht="30" customHeight="1" x14ac:dyDescent="0.25">
      <c r="B101" s="8"/>
      <c r="C101" s="8"/>
    </row>
    <row r="102" spans="2:3" ht="30" customHeight="1" x14ac:dyDescent="0.25">
      <c r="B102" s="8"/>
      <c r="C102" s="8"/>
    </row>
    <row r="103" spans="2:3" ht="30" customHeight="1" x14ac:dyDescent="0.25">
      <c r="B103" s="8"/>
      <c r="C103" s="8"/>
    </row>
    <row r="104" spans="2:3" ht="30" customHeight="1" x14ac:dyDescent="0.25">
      <c r="B104" s="8"/>
      <c r="C104" s="8"/>
    </row>
    <row r="105" spans="2:3" ht="30" customHeight="1" x14ac:dyDescent="0.25">
      <c r="B105" s="8"/>
      <c r="C105" s="8"/>
    </row>
    <row r="106" spans="2:3" ht="30" customHeight="1" x14ac:dyDescent="0.25">
      <c r="B106" s="8"/>
      <c r="C106" s="8"/>
    </row>
    <row r="107" spans="2:3" ht="30" customHeight="1" x14ac:dyDescent="0.25">
      <c r="B107" s="8"/>
      <c r="C107" s="8"/>
    </row>
    <row r="108" spans="2:3" ht="30" customHeight="1" x14ac:dyDescent="0.25">
      <c r="B108" s="8"/>
      <c r="C108" s="8"/>
    </row>
    <row r="109" spans="2:3" ht="30" customHeight="1" x14ac:dyDescent="0.25">
      <c r="B109" s="8"/>
      <c r="C109" s="8"/>
    </row>
    <row r="110" spans="2:3" ht="30" customHeight="1" x14ac:dyDescent="0.25">
      <c r="B110" s="8"/>
      <c r="C110" s="8"/>
    </row>
    <row r="111" spans="2:3" ht="30" customHeight="1" x14ac:dyDescent="0.25">
      <c r="B111" s="8"/>
      <c r="C111" s="8"/>
    </row>
    <row r="112" spans="2:3" ht="30" customHeight="1" x14ac:dyDescent="0.25">
      <c r="B112" s="8"/>
      <c r="C112" s="8"/>
    </row>
    <row r="113" spans="2:3" ht="30" customHeight="1" x14ac:dyDescent="0.25">
      <c r="B113" s="8"/>
      <c r="C113" s="8"/>
    </row>
    <row r="114" spans="2:3" ht="30" customHeight="1" x14ac:dyDescent="0.25">
      <c r="B114" s="8"/>
      <c r="C114" s="8"/>
    </row>
    <row r="115" spans="2:3" ht="30" customHeight="1" x14ac:dyDescent="0.25">
      <c r="B115" s="8"/>
      <c r="C115" s="8"/>
    </row>
    <row r="116" spans="2:3" ht="30" customHeight="1" x14ac:dyDescent="0.25">
      <c r="B116" s="8"/>
      <c r="C116" s="8"/>
    </row>
    <row r="117" spans="2:3" ht="30" customHeight="1" x14ac:dyDescent="0.25">
      <c r="B117" s="8"/>
      <c r="C117" s="8"/>
    </row>
    <row r="118" spans="2:3" ht="30" customHeight="1" x14ac:dyDescent="0.25">
      <c r="B118" s="8"/>
      <c r="C118" s="8"/>
    </row>
    <row r="119" spans="2:3" ht="30" customHeight="1" x14ac:dyDescent="0.25">
      <c r="B119" s="8"/>
      <c r="C119" s="8"/>
    </row>
    <row r="120" spans="2:3" ht="30" customHeight="1" x14ac:dyDescent="0.25">
      <c r="B120" s="8"/>
      <c r="C120" s="8"/>
    </row>
    <row r="121" spans="2:3" ht="30" customHeight="1" x14ac:dyDescent="0.25">
      <c r="B121" s="8"/>
      <c r="C121" s="8"/>
    </row>
    <row r="122" spans="2:3" ht="30" customHeight="1" x14ac:dyDescent="0.25">
      <c r="B122" s="8"/>
      <c r="C122" s="8"/>
    </row>
    <row r="123" spans="2:3" ht="30" customHeight="1" x14ac:dyDescent="0.25">
      <c r="B123" s="8"/>
      <c r="C123" s="8"/>
    </row>
    <row r="124" spans="2:3" ht="30" customHeight="1" x14ac:dyDescent="0.25">
      <c r="B124" s="8"/>
      <c r="C124" s="8"/>
    </row>
    <row r="125" spans="2:3" ht="30" customHeight="1" x14ac:dyDescent="0.25">
      <c r="B125" s="8"/>
      <c r="C125" s="8"/>
    </row>
    <row r="126" spans="2:3" ht="30" customHeight="1" x14ac:dyDescent="0.25">
      <c r="B126" s="8"/>
      <c r="C126" s="8"/>
    </row>
    <row r="127" spans="2:3" ht="30" customHeight="1" x14ac:dyDescent="0.25">
      <c r="B127" s="8"/>
      <c r="C127" s="8"/>
    </row>
    <row r="128" spans="2:3" ht="30" customHeight="1" x14ac:dyDescent="0.25">
      <c r="B128" s="8"/>
      <c r="C128" s="8"/>
    </row>
    <row r="129" spans="2:3" ht="30" customHeight="1" x14ac:dyDescent="0.25">
      <c r="B129" s="8"/>
      <c r="C129" s="8"/>
    </row>
    <row r="130" spans="2:3" ht="30" customHeight="1" x14ac:dyDescent="0.25">
      <c r="B130" s="8"/>
      <c r="C130" s="8"/>
    </row>
    <row r="131" spans="2:3" ht="30" customHeight="1" x14ac:dyDescent="0.25">
      <c r="B131" s="8"/>
      <c r="C131" s="8"/>
    </row>
    <row r="132" spans="2:3" ht="30" customHeight="1" x14ac:dyDescent="0.25">
      <c r="B132" s="8"/>
      <c r="C132" s="8"/>
    </row>
    <row r="133" spans="2:3" ht="30" customHeight="1" x14ac:dyDescent="0.25">
      <c r="B133" s="8"/>
      <c r="C133" s="8"/>
    </row>
    <row r="134" spans="2:3" ht="30" customHeight="1" x14ac:dyDescent="0.25">
      <c r="B134" s="8"/>
      <c r="C134" s="8"/>
    </row>
    <row r="135" spans="2:3" ht="30" customHeight="1" x14ac:dyDescent="0.25">
      <c r="B135" s="8"/>
      <c r="C135" s="8"/>
    </row>
    <row r="136" spans="2:3" ht="30" customHeight="1" x14ac:dyDescent="0.25">
      <c r="B136" s="8"/>
      <c r="C136" s="8"/>
    </row>
    <row r="137" spans="2:3" ht="30" customHeight="1" x14ac:dyDescent="0.25">
      <c r="B137" s="8"/>
      <c r="C137" s="8"/>
    </row>
    <row r="138" spans="2:3" ht="30" customHeight="1" x14ac:dyDescent="0.25">
      <c r="B138" s="8"/>
      <c r="C138" s="8"/>
    </row>
    <row r="139" spans="2:3" ht="30" customHeight="1" x14ac:dyDescent="0.25">
      <c r="B139" s="8"/>
      <c r="C139" s="8"/>
    </row>
    <row r="140" spans="2:3" ht="30" customHeight="1" x14ac:dyDescent="0.25">
      <c r="B140" s="8"/>
      <c r="C140" s="8"/>
    </row>
    <row r="141" spans="2:3" ht="30" customHeight="1" x14ac:dyDescent="0.25">
      <c r="B141" s="8"/>
      <c r="C141" s="8"/>
    </row>
    <row r="142" spans="2:3" ht="30" customHeight="1" x14ac:dyDescent="0.25">
      <c r="B142" s="8"/>
      <c r="C142" s="8"/>
    </row>
    <row r="143" spans="2:3" ht="30" customHeight="1" x14ac:dyDescent="0.25">
      <c r="B143" s="8"/>
      <c r="C143" s="8"/>
    </row>
    <row r="144" spans="2:3" ht="30" customHeight="1" x14ac:dyDescent="0.25">
      <c r="B144" s="8"/>
      <c r="C144" s="8"/>
    </row>
    <row r="145" spans="2:3" ht="30" customHeight="1" x14ac:dyDescent="0.25">
      <c r="B145" s="8"/>
      <c r="C145" s="8"/>
    </row>
    <row r="146" spans="2:3" ht="30" customHeight="1" x14ac:dyDescent="0.25">
      <c r="B146" s="8"/>
      <c r="C146" s="8"/>
    </row>
    <row r="147" spans="2:3" ht="30" customHeight="1" x14ac:dyDescent="0.25">
      <c r="B147" s="8"/>
      <c r="C147" s="8"/>
    </row>
    <row r="148" spans="2:3" ht="30" customHeight="1" x14ac:dyDescent="0.25">
      <c r="B148" s="8"/>
      <c r="C148" s="8"/>
    </row>
    <row r="149" spans="2:3" ht="30" customHeight="1" x14ac:dyDescent="0.25">
      <c r="B149" s="8"/>
      <c r="C149" s="8"/>
    </row>
    <row r="150" spans="2:3" ht="30" customHeight="1" x14ac:dyDescent="0.25">
      <c r="B150" s="8"/>
      <c r="C150" s="8"/>
    </row>
    <row r="151" spans="2:3" ht="30" customHeight="1" x14ac:dyDescent="0.25">
      <c r="B151" s="8"/>
      <c r="C151" s="8"/>
    </row>
    <row r="152" spans="2:3" ht="30" customHeight="1" x14ac:dyDescent="0.25">
      <c r="B152" s="8"/>
      <c r="C152" s="8"/>
    </row>
    <row r="153" spans="2:3" ht="30" customHeight="1" x14ac:dyDescent="0.25">
      <c r="B153" s="8"/>
      <c r="C153" s="8"/>
    </row>
    <row r="154" spans="2:3" ht="30" customHeight="1" x14ac:dyDescent="0.25">
      <c r="B154" s="8"/>
      <c r="C154" s="8"/>
    </row>
    <row r="155" spans="2:3" ht="30" customHeight="1" x14ac:dyDescent="0.25">
      <c r="B155" s="8"/>
      <c r="C155" s="8"/>
    </row>
    <row r="156" spans="2:3" ht="30" customHeight="1" x14ac:dyDescent="0.25">
      <c r="B156" s="8"/>
      <c r="C156" s="8"/>
    </row>
    <row r="157" spans="2:3" ht="30" customHeight="1" x14ac:dyDescent="0.25">
      <c r="B157" s="8"/>
      <c r="C157" s="8"/>
    </row>
    <row r="158" spans="2:3" ht="30" customHeight="1" x14ac:dyDescent="0.25">
      <c r="B158" s="8"/>
      <c r="C158" s="8"/>
    </row>
    <row r="159" spans="2:3" ht="30" customHeight="1" x14ac:dyDescent="0.25">
      <c r="B159" s="8"/>
      <c r="C159" s="8"/>
    </row>
    <row r="160" spans="2:3" ht="30" customHeight="1" x14ac:dyDescent="0.25">
      <c r="B160" s="8"/>
      <c r="C160" s="8"/>
    </row>
    <row r="161" spans="2:3" ht="30" customHeight="1" x14ac:dyDescent="0.25">
      <c r="B161" s="8"/>
      <c r="C161" s="8"/>
    </row>
    <row r="162" spans="2:3" ht="30" customHeight="1" x14ac:dyDescent="0.25">
      <c r="B162" s="8"/>
      <c r="C162" s="8"/>
    </row>
    <row r="163" spans="2:3" ht="30" customHeight="1" x14ac:dyDescent="0.25">
      <c r="B163" s="8"/>
      <c r="C163" s="8"/>
    </row>
    <row r="164" spans="2:3" ht="30" customHeight="1" x14ac:dyDescent="0.25">
      <c r="B164" s="8"/>
      <c r="C164" s="8"/>
    </row>
    <row r="165" spans="2:3" ht="30" customHeight="1" x14ac:dyDescent="0.25">
      <c r="B165" s="8"/>
      <c r="C165" s="8"/>
    </row>
    <row r="166" spans="2:3" ht="30" customHeight="1" x14ac:dyDescent="0.25">
      <c r="B166" s="8"/>
      <c r="C166" s="8"/>
    </row>
    <row r="167" spans="2:3" ht="30" customHeight="1" x14ac:dyDescent="0.25">
      <c r="B167" s="8"/>
      <c r="C167" s="8"/>
    </row>
    <row r="168" spans="2:3" ht="30" customHeight="1" x14ac:dyDescent="0.25">
      <c r="B168" s="8"/>
      <c r="C168" s="8"/>
    </row>
    <row r="169" spans="2:3" ht="30" customHeight="1" x14ac:dyDescent="0.25">
      <c r="B169" s="8"/>
      <c r="C169" s="8"/>
    </row>
    <row r="170" spans="2:3" ht="30" customHeight="1" x14ac:dyDescent="0.25">
      <c r="B170" s="8"/>
      <c r="C170" s="8"/>
    </row>
    <row r="171" spans="2:3" ht="30" customHeight="1" x14ac:dyDescent="0.25">
      <c r="B171" s="8"/>
      <c r="C171" s="8"/>
    </row>
    <row r="172" spans="2:3" ht="30" customHeight="1" x14ac:dyDescent="0.25">
      <c r="B172" s="8"/>
      <c r="C172" s="8"/>
    </row>
    <row r="173" spans="2:3" ht="30" customHeight="1" x14ac:dyDescent="0.25">
      <c r="B173" s="8"/>
      <c r="C173" s="8"/>
    </row>
    <row r="174" spans="2:3" ht="30" customHeight="1" x14ac:dyDescent="0.25">
      <c r="B174" s="8"/>
      <c r="C174" s="8"/>
    </row>
    <row r="175" spans="2:3" ht="30" customHeight="1" x14ac:dyDescent="0.25">
      <c r="B175" s="8"/>
      <c r="C175" s="8"/>
    </row>
    <row r="176" spans="2:3" ht="30" customHeight="1" x14ac:dyDescent="0.25">
      <c r="B176" s="8"/>
      <c r="C176" s="8"/>
    </row>
    <row r="177" spans="2:3" ht="30" customHeight="1" x14ac:dyDescent="0.25">
      <c r="B177" s="8"/>
      <c r="C177" s="8"/>
    </row>
    <row r="178" spans="2:3" ht="30" customHeight="1" x14ac:dyDescent="0.25">
      <c r="B178" s="8"/>
      <c r="C178" s="8"/>
    </row>
    <row r="179" spans="2:3" ht="30" customHeight="1" x14ac:dyDescent="0.25">
      <c r="B179" s="8"/>
      <c r="C179" s="8"/>
    </row>
    <row r="180" spans="2:3" ht="30" customHeight="1" x14ac:dyDescent="0.25">
      <c r="B180" s="8"/>
      <c r="C180" s="8"/>
    </row>
    <row r="181" spans="2:3" ht="30" customHeight="1" x14ac:dyDescent="0.25">
      <c r="B181" s="8"/>
      <c r="C181" s="8"/>
    </row>
    <row r="182" spans="2:3" ht="30" customHeight="1" x14ac:dyDescent="0.25">
      <c r="B182" s="8"/>
      <c r="C182" s="8"/>
    </row>
    <row r="183" spans="2:3" ht="30" customHeight="1" x14ac:dyDescent="0.25">
      <c r="B183" s="8"/>
      <c r="C183" s="8"/>
    </row>
    <row r="184" spans="2:3" ht="30" customHeight="1" x14ac:dyDescent="0.25">
      <c r="B184" s="8"/>
      <c r="C184" s="8"/>
    </row>
    <row r="185" spans="2:3" ht="30" customHeight="1" x14ac:dyDescent="0.25">
      <c r="B185" s="8"/>
      <c r="C185" s="8"/>
    </row>
    <row r="186" spans="2:3" ht="30" customHeight="1" x14ac:dyDescent="0.25">
      <c r="B186" s="8"/>
      <c r="C186" s="8"/>
    </row>
    <row r="187" spans="2:3" ht="30" customHeight="1" x14ac:dyDescent="0.25">
      <c r="B187" s="8"/>
      <c r="C187" s="8"/>
    </row>
    <row r="188" spans="2:3" ht="30" customHeight="1" x14ac:dyDescent="0.25">
      <c r="B188" s="8"/>
      <c r="C188" s="8"/>
    </row>
    <row r="189" spans="2:3" ht="30" customHeight="1" x14ac:dyDescent="0.25">
      <c r="B189" s="8"/>
      <c r="C189" s="8"/>
    </row>
    <row r="190" spans="2:3" ht="30" customHeight="1" x14ac:dyDescent="0.25">
      <c r="B190" s="8"/>
      <c r="C190" s="8"/>
    </row>
    <row r="191" spans="2:3" ht="30" customHeight="1" x14ac:dyDescent="0.25">
      <c r="B191" s="8"/>
      <c r="C191" s="8"/>
    </row>
    <row r="192" spans="2:3" ht="30" customHeight="1" x14ac:dyDescent="0.25">
      <c r="B192" s="8"/>
      <c r="C192" s="8"/>
    </row>
    <row r="193" spans="2:3" ht="30" customHeight="1" x14ac:dyDescent="0.25">
      <c r="B193" s="8"/>
      <c r="C193" s="8"/>
    </row>
    <row r="194" spans="2:3" ht="30" customHeight="1" x14ac:dyDescent="0.25">
      <c r="B194" s="8"/>
      <c r="C194" s="8"/>
    </row>
    <row r="195" spans="2:3" ht="30" customHeight="1" x14ac:dyDescent="0.25">
      <c r="B195" s="8"/>
      <c r="C195" s="8"/>
    </row>
    <row r="196" spans="2:3" ht="30" customHeight="1" x14ac:dyDescent="0.25">
      <c r="B196" s="8"/>
      <c r="C196" s="8"/>
    </row>
    <row r="197" spans="2:3" ht="30" customHeight="1" x14ac:dyDescent="0.25">
      <c r="B197" s="8"/>
      <c r="C197" s="8"/>
    </row>
    <row r="198" spans="2:3" ht="30" customHeight="1" x14ac:dyDescent="0.25">
      <c r="B198" s="8"/>
      <c r="C198" s="8"/>
    </row>
    <row r="199" spans="2:3" ht="30" customHeight="1" x14ac:dyDescent="0.25">
      <c r="B199" s="8"/>
      <c r="C199" s="8"/>
    </row>
    <row r="200" spans="2:3" ht="30" customHeight="1" x14ac:dyDescent="0.25">
      <c r="B200" s="8"/>
      <c r="C200" s="8"/>
    </row>
    <row r="201" spans="2:3" ht="30" customHeight="1" x14ac:dyDescent="0.25">
      <c r="B201" s="8"/>
      <c r="C201" s="8"/>
    </row>
    <row r="202" spans="2:3" ht="30" customHeight="1" x14ac:dyDescent="0.25">
      <c r="B202" s="8"/>
      <c r="C202" s="8"/>
    </row>
    <row r="203" spans="2:3" ht="30" customHeight="1" x14ac:dyDescent="0.25">
      <c r="B203" s="8"/>
      <c r="C203" s="8"/>
    </row>
    <row r="204" spans="2:3" ht="30" customHeight="1" x14ac:dyDescent="0.25">
      <c r="B204" s="8"/>
      <c r="C204" s="8"/>
    </row>
    <row r="205" spans="2:3" ht="30" customHeight="1" x14ac:dyDescent="0.25">
      <c r="B205" s="8"/>
      <c r="C205" s="8"/>
    </row>
    <row r="206" spans="2:3" ht="30" customHeight="1" x14ac:dyDescent="0.25">
      <c r="B206" s="8"/>
      <c r="C206" s="8"/>
    </row>
    <row r="207" spans="2:3" ht="30" customHeight="1" x14ac:dyDescent="0.25">
      <c r="B207" s="8"/>
      <c r="C207" s="8"/>
    </row>
    <row r="208" spans="2:3" ht="30" customHeight="1" x14ac:dyDescent="0.25">
      <c r="B208" s="8"/>
      <c r="C208" s="8"/>
    </row>
    <row r="209" spans="2:3" ht="30" customHeight="1" x14ac:dyDescent="0.25">
      <c r="B209" s="8"/>
      <c r="C209" s="8"/>
    </row>
    <row r="210" spans="2:3" ht="30" customHeight="1" x14ac:dyDescent="0.25">
      <c r="B210" s="8"/>
      <c r="C210" s="8"/>
    </row>
    <row r="211" spans="2:3" ht="30" customHeight="1" x14ac:dyDescent="0.25">
      <c r="B211" s="8"/>
      <c r="C211" s="8"/>
    </row>
    <row r="212" spans="2:3" ht="30" customHeight="1" x14ac:dyDescent="0.25">
      <c r="B212" s="8"/>
      <c r="C212" s="8"/>
    </row>
    <row r="213" spans="2:3" ht="30" customHeight="1" x14ac:dyDescent="0.25">
      <c r="B213" s="8"/>
      <c r="C213" s="8"/>
    </row>
    <row r="214" spans="2:3" ht="30" customHeight="1" x14ac:dyDescent="0.25">
      <c r="B214" s="8"/>
      <c r="C214" s="8"/>
    </row>
    <row r="215" spans="2:3" ht="30" customHeight="1" x14ac:dyDescent="0.25">
      <c r="B215" s="8"/>
      <c r="C215" s="8"/>
    </row>
    <row r="216" spans="2:3" ht="30" customHeight="1" x14ac:dyDescent="0.25">
      <c r="B216" s="8"/>
      <c r="C216" s="8"/>
    </row>
    <row r="217" spans="2:3" ht="30" customHeight="1" x14ac:dyDescent="0.25">
      <c r="B217" s="8"/>
      <c r="C217" s="8"/>
    </row>
    <row r="218" spans="2:3" ht="30" customHeight="1" x14ac:dyDescent="0.25">
      <c r="B218" s="8"/>
      <c r="C218" s="8"/>
    </row>
    <row r="219" spans="2:3" ht="30" customHeight="1" x14ac:dyDescent="0.25">
      <c r="B219" s="8"/>
      <c r="C219" s="8"/>
    </row>
    <row r="220" spans="2:3" ht="30" customHeight="1" x14ac:dyDescent="0.25">
      <c r="B220" s="8"/>
      <c r="C220" s="8"/>
    </row>
    <row r="221" spans="2:3" ht="30" customHeight="1" x14ac:dyDescent="0.25">
      <c r="B221" s="8"/>
      <c r="C221" s="8"/>
    </row>
    <row r="222" spans="2:3" ht="30" customHeight="1" x14ac:dyDescent="0.25">
      <c r="B222" s="8"/>
      <c r="C222" s="8"/>
    </row>
    <row r="223" spans="2:3" ht="30" customHeight="1" x14ac:dyDescent="0.25">
      <c r="B223" s="8"/>
      <c r="C223" s="8"/>
    </row>
    <row r="224" spans="2:3" ht="30" customHeight="1" x14ac:dyDescent="0.25">
      <c r="B224" s="8"/>
      <c r="C224" s="8"/>
    </row>
    <row r="225" spans="2:3" ht="30" customHeight="1" x14ac:dyDescent="0.25">
      <c r="B225" s="8"/>
      <c r="C225" s="8"/>
    </row>
    <row r="226" spans="2:3" ht="30" customHeight="1" x14ac:dyDescent="0.25">
      <c r="B226" s="8"/>
      <c r="C226" s="8"/>
    </row>
    <row r="227" spans="2:3" ht="30" customHeight="1" x14ac:dyDescent="0.25">
      <c r="B227" s="8"/>
      <c r="C227" s="8"/>
    </row>
    <row r="228" spans="2:3" ht="30" customHeight="1" x14ac:dyDescent="0.25">
      <c r="B228" s="8"/>
      <c r="C228" s="8"/>
    </row>
    <row r="229" spans="2:3" ht="30" customHeight="1" x14ac:dyDescent="0.25">
      <c r="B229" s="8"/>
      <c r="C229" s="8"/>
    </row>
    <row r="230" spans="2:3" ht="30" customHeight="1" x14ac:dyDescent="0.25">
      <c r="B230" s="8"/>
      <c r="C230" s="8"/>
    </row>
    <row r="231" spans="2:3" ht="30" customHeight="1" x14ac:dyDescent="0.25">
      <c r="B231" s="8"/>
      <c r="C231" s="8"/>
    </row>
    <row r="232" spans="2:3" ht="30" customHeight="1" x14ac:dyDescent="0.25">
      <c r="B232" s="8"/>
      <c r="C232" s="8"/>
    </row>
    <row r="233" spans="2:3" ht="30" customHeight="1" x14ac:dyDescent="0.25">
      <c r="B233" s="8"/>
      <c r="C233" s="8"/>
    </row>
    <row r="234" spans="2:3" ht="30" customHeight="1" x14ac:dyDescent="0.25">
      <c r="B234" s="8"/>
      <c r="C234" s="8"/>
    </row>
    <row r="235" spans="2:3" ht="30" customHeight="1" x14ac:dyDescent="0.25">
      <c r="B235" s="8"/>
      <c r="C235" s="8"/>
    </row>
    <row r="236" spans="2:3" ht="30" customHeight="1" x14ac:dyDescent="0.25">
      <c r="B236" s="8"/>
      <c r="C236" s="8"/>
    </row>
    <row r="237" spans="2:3" ht="30" customHeight="1" x14ac:dyDescent="0.25">
      <c r="B237" s="8"/>
      <c r="C237" s="8"/>
    </row>
    <row r="238" spans="2:3" ht="30" customHeight="1" x14ac:dyDescent="0.25">
      <c r="B238" s="8"/>
      <c r="C238" s="8"/>
    </row>
    <row r="239" spans="2:3" ht="30" customHeight="1" x14ac:dyDescent="0.25">
      <c r="B239" s="8"/>
      <c r="C239" s="8"/>
    </row>
    <row r="240" spans="2:3" ht="30" customHeight="1" x14ac:dyDescent="0.25">
      <c r="B240" s="8"/>
      <c r="C240" s="8"/>
    </row>
    <row r="241" spans="2:3" ht="30" customHeight="1" x14ac:dyDescent="0.25">
      <c r="B241" s="8"/>
      <c r="C241" s="8"/>
    </row>
    <row r="242" spans="2:3" ht="30" customHeight="1" x14ac:dyDescent="0.25">
      <c r="B242" s="8"/>
      <c r="C242" s="8"/>
    </row>
    <row r="243" spans="2:3" ht="30" customHeight="1" x14ac:dyDescent="0.25">
      <c r="B243" s="8"/>
      <c r="C243" s="8"/>
    </row>
    <row r="244" spans="2:3" ht="30" customHeight="1" x14ac:dyDescent="0.25">
      <c r="B244" s="8"/>
      <c r="C244" s="8"/>
    </row>
    <row r="245" spans="2:3" ht="30" customHeight="1" x14ac:dyDescent="0.25">
      <c r="B245" s="8"/>
      <c r="C245" s="8"/>
    </row>
    <row r="246" spans="2:3" ht="30" customHeight="1" x14ac:dyDescent="0.25">
      <c r="B246" s="8"/>
      <c r="C246" s="8"/>
    </row>
    <row r="247" spans="2:3" ht="30" customHeight="1" x14ac:dyDescent="0.25">
      <c r="B247" s="8"/>
      <c r="C247" s="8"/>
    </row>
    <row r="248" spans="2:3" ht="30" customHeight="1" x14ac:dyDescent="0.25">
      <c r="B248" s="8"/>
      <c r="C248" s="8"/>
    </row>
    <row r="249" spans="2:3" ht="30" customHeight="1" x14ac:dyDescent="0.25">
      <c r="B249" s="8"/>
      <c r="C249" s="8"/>
    </row>
    <row r="250" spans="2:3" ht="30" customHeight="1" x14ac:dyDescent="0.25">
      <c r="B250" s="8"/>
      <c r="C250" s="8"/>
    </row>
    <row r="251" spans="2:3" ht="30" customHeight="1" x14ac:dyDescent="0.25">
      <c r="B251" s="8"/>
      <c r="C251" s="8"/>
    </row>
    <row r="252" spans="2:3" ht="30" customHeight="1" x14ac:dyDescent="0.25">
      <c r="B252" s="8"/>
      <c r="C252" s="8"/>
    </row>
    <row r="253" spans="2:3" ht="30" customHeight="1" x14ac:dyDescent="0.25">
      <c r="B253" s="8"/>
      <c r="C253" s="8"/>
    </row>
    <row r="254" spans="2:3" ht="30" customHeight="1" x14ac:dyDescent="0.25">
      <c r="B254" s="8"/>
      <c r="C254" s="8"/>
    </row>
    <row r="255" spans="2:3" ht="30" customHeight="1" x14ac:dyDescent="0.25">
      <c r="B255" s="8"/>
      <c r="C255" s="8"/>
    </row>
    <row r="256" spans="2:3" ht="30" customHeight="1" x14ac:dyDescent="0.25">
      <c r="B256" s="8"/>
      <c r="C256" s="8"/>
    </row>
    <row r="257" spans="2:3" ht="30" customHeight="1" x14ac:dyDescent="0.25">
      <c r="B257" s="8"/>
      <c r="C257" s="8"/>
    </row>
    <row r="258" spans="2:3" ht="30" customHeight="1" x14ac:dyDescent="0.25">
      <c r="B258" s="8"/>
      <c r="C258" s="8"/>
    </row>
    <row r="259" spans="2:3" ht="30" customHeight="1" x14ac:dyDescent="0.25">
      <c r="B259" s="8"/>
      <c r="C259" s="8"/>
    </row>
    <row r="260" spans="2:3" ht="30" customHeight="1" x14ac:dyDescent="0.25">
      <c r="B260" s="8"/>
      <c r="C260" s="8"/>
    </row>
    <row r="261" spans="2:3" ht="30" customHeight="1" x14ac:dyDescent="0.25">
      <c r="B261" s="8"/>
      <c r="C261" s="8"/>
    </row>
    <row r="262" spans="2:3" ht="30" customHeight="1" x14ac:dyDescent="0.25">
      <c r="B262" s="8"/>
      <c r="C262" s="8"/>
    </row>
    <row r="263" spans="2:3" ht="30" customHeight="1" x14ac:dyDescent="0.25">
      <c r="B263" s="8"/>
      <c r="C263" s="8"/>
    </row>
    <row r="264" spans="2:3" ht="30" customHeight="1" x14ac:dyDescent="0.25">
      <c r="B264" s="8"/>
      <c r="C264" s="8"/>
    </row>
    <row r="265" spans="2:3" ht="30" customHeight="1" x14ac:dyDescent="0.25">
      <c r="B265" s="8"/>
      <c r="C265" s="8"/>
    </row>
    <row r="266" spans="2:3" ht="30" customHeight="1" x14ac:dyDescent="0.25">
      <c r="B266" s="8"/>
      <c r="C266" s="8"/>
    </row>
    <row r="267" spans="2:3" ht="30" customHeight="1" x14ac:dyDescent="0.25">
      <c r="B267" s="8"/>
      <c r="C267" s="8"/>
    </row>
    <row r="268" spans="2:3" ht="30" customHeight="1" x14ac:dyDescent="0.25">
      <c r="B268" s="8"/>
      <c r="C268" s="8"/>
    </row>
    <row r="269" spans="2:3" ht="30" customHeight="1" x14ac:dyDescent="0.25">
      <c r="B269" s="8"/>
      <c r="C269" s="8"/>
    </row>
    <row r="270" spans="2:3" ht="30" customHeight="1" x14ac:dyDescent="0.25">
      <c r="B270" s="8"/>
      <c r="C270" s="8"/>
    </row>
    <row r="271" spans="2:3" ht="30" customHeight="1" x14ac:dyDescent="0.25">
      <c r="B271" s="8"/>
      <c r="C271" s="8"/>
    </row>
    <row r="272" spans="2:3" ht="30" customHeight="1" x14ac:dyDescent="0.25">
      <c r="B272" s="8"/>
      <c r="C272" s="8"/>
    </row>
    <row r="273" spans="2:3" ht="30" customHeight="1" x14ac:dyDescent="0.25">
      <c r="B273" s="8"/>
      <c r="C273" s="8"/>
    </row>
    <row r="274" spans="2:3" ht="30" customHeight="1" x14ac:dyDescent="0.25">
      <c r="B274" s="8"/>
      <c r="C274" s="8"/>
    </row>
    <row r="275" spans="2:3" ht="30" customHeight="1" x14ac:dyDescent="0.25">
      <c r="B275" s="8"/>
      <c r="C275" s="8"/>
    </row>
    <row r="276" spans="2:3" ht="30" customHeight="1" x14ac:dyDescent="0.25">
      <c r="B276" s="8"/>
      <c r="C276" s="8"/>
    </row>
    <row r="277" spans="2:3" ht="30" customHeight="1" x14ac:dyDescent="0.25">
      <c r="B277" s="8"/>
      <c r="C277" s="8"/>
    </row>
    <row r="278" spans="2:3" ht="30" customHeight="1" x14ac:dyDescent="0.25">
      <c r="B278" s="8"/>
      <c r="C278" s="8"/>
    </row>
    <row r="279" spans="2:3" ht="30" customHeight="1" x14ac:dyDescent="0.25">
      <c r="B279" s="8"/>
      <c r="C279" s="8"/>
    </row>
    <row r="280" spans="2:3" ht="30" customHeight="1" x14ac:dyDescent="0.25">
      <c r="B280" s="8"/>
      <c r="C280" s="8"/>
    </row>
    <row r="281" spans="2:3" ht="30" customHeight="1" x14ac:dyDescent="0.25">
      <c r="B281" s="8"/>
      <c r="C281" s="8"/>
    </row>
    <row r="282" spans="2:3" ht="30" customHeight="1" x14ac:dyDescent="0.25">
      <c r="B282" s="8"/>
      <c r="C282" s="8"/>
    </row>
    <row r="283" spans="2:3" ht="30" customHeight="1" x14ac:dyDescent="0.25">
      <c r="B283" s="8"/>
      <c r="C283" s="8"/>
    </row>
    <row r="284" spans="2:3" ht="30" customHeight="1" x14ac:dyDescent="0.25">
      <c r="B284" s="8"/>
      <c r="C284" s="8"/>
    </row>
    <row r="285" spans="2:3" ht="30" customHeight="1" x14ac:dyDescent="0.25">
      <c r="B285" s="8"/>
      <c r="C285" s="8"/>
    </row>
    <row r="286" spans="2:3" ht="30" customHeight="1" x14ac:dyDescent="0.25">
      <c r="B286" s="8"/>
      <c r="C286" s="8"/>
    </row>
    <row r="287" spans="2:3" ht="30" customHeight="1" x14ac:dyDescent="0.25">
      <c r="B287" s="8"/>
      <c r="C287" s="8"/>
    </row>
    <row r="288" spans="2:3" ht="30" customHeight="1" x14ac:dyDescent="0.25">
      <c r="B288" s="8"/>
      <c r="C288" s="8"/>
    </row>
    <row r="289" spans="2:3" ht="30" customHeight="1" x14ac:dyDescent="0.25">
      <c r="B289" s="8"/>
      <c r="C289" s="8"/>
    </row>
    <row r="290" spans="2:3" ht="30" customHeight="1" x14ac:dyDescent="0.25">
      <c r="B290" s="8"/>
      <c r="C290" s="8"/>
    </row>
    <row r="291" spans="2:3" ht="30" customHeight="1" x14ac:dyDescent="0.25">
      <c r="B291" s="8"/>
      <c r="C291" s="8"/>
    </row>
    <row r="292" spans="2:3" ht="30" customHeight="1" x14ac:dyDescent="0.25">
      <c r="B292" s="8"/>
      <c r="C292" s="8"/>
    </row>
    <row r="293" spans="2:3" ht="30" customHeight="1" x14ac:dyDescent="0.25">
      <c r="B293" s="8"/>
      <c r="C293" s="8"/>
    </row>
    <row r="294" spans="2:3" ht="30" customHeight="1" x14ac:dyDescent="0.25">
      <c r="B294" s="8"/>
      <c r="C294" s="8"/>
    </row>
    <row r="295" spans="2:3" ht="30" customHeight="1" x14ac:dyDescent="0.25">
      <c r="B295" s="8"/>
      <c r="C295" s="8"/>
    </row>
    <row r="296" spans="2:3" ht="30" customHeight="1" x14ac:dyDescent="0.25">
      <c r="B296" s="8"/>
      <c r="C296" s="8"/>
    </row>
    <row r="297" spans="2:3" ht="30" customHeight="1" x14ac:dyDescent="0.25">
      <c r="B297" s="8"/>
      <c r="C297" s="8"/>
    </row>
    <row r="298" spans="2:3" ht="30" customHeight="1" x14ac:dyDescent="0.25">
      <c r="B298" s="8"/>
      <c r="C298" s="8"/>
    </row>
    <row r="299" spans="2:3" ht="30" customHeight="1" x14ac:dyDescent="0.25">
      <c r="B299" s="8"/>
      <c r="C299" s="8"/>
    </row>
    <row r="300" spans="2:3" ht="30" customHeight="1" x14ac:dyDescent="0.25">
      <c r="B300" s="8"/>
      <c r="C300" s="8"/>
    </row>
    <row r="301" spans="2:3" ht="30" customHeight="1" x14ac:dyDescent="0.25">
      <c r="B301" s="8"/>
      <c r="C301" s="8"/>
    </row>
    <row r="302" spans="2:3" ht="30" customHeight="1" x14ac:dyDescent="0.25">
      <c r="B302" s="8"/>
      <c r="C302" s="8"/>
    </row>
    <row r="303" spans="2:3" ht="30" customHeight="1" x14ac:dyDescent="0.25">
      <c r="B303" s="8"/>
      <c r="C303" s="8"/>
    </row>
    <row r="304" spans="2:3" ht="30" customHeight="1" x14ac:dyDescent="0.25">
      <c r="B304" s="8"/>
      <c r="C304" s="8"/>
    </row>
    <row r="305" spans="2:3" ht="30" customHeight="1" x14ac:dyDescent="0.25">
      <c r="B305" s="8"/>
      <c r="C305" s="8"/>
    </row>
    <row r="306" spans="2:3" ht="30" customHeight="1" x14ac:dyDescent="0.25">
      <c r="B306" s="8"/>
      <c r="C306" s="8"/>
    </row>
    <row r="307" spans="2:3" ht="30" customHeight="1" x14ac:dyDescent="0.25">
      <c r="B307" s="8"/>
      <c r="C307" s="8"/>
    </row>
    <row r="308" spans="2:3" ht="30" customHeight="1" x14ac:dyDescent="0.25">
      <c r="B308" s="8"/>
      <c r="C308" s="8"/>
    </row>
    <row r="309" spans="2:3" ht="30" customHeight="1" x14ac:dyDescent="0.25">
      <c r="B309" s="8"/>
      <c r="C309" s="8"/>
    </row>
    <row r="310" spans="2:3" ht="30" customHeight="1" x14ac:dyDescent="0.25">
      <c r="B310" s="8"/>
      <c r="C310" s="8"/>
    </row>
    <row r="311" spans="2:3" ht="30" customHeight="1" x14ac:dyDescent="0.25">
      <c r="B311" s="8"/>
      <c r="C311" s="8"/>
    </row>
    <row r="312" spans="2:3" ht="30" customHeight="1" x14ac:dyDescent="0.25">
      <c r="B312" s="8"/>
      <c r="C312" s="8"/>
    </row>
    <row r="313" spans="2:3" ht="30" customHeight="1" x14ac:dyDescent="0.25">
      <c r="B313" s="8"/>
      <c r="C313" s="8"/>
    </row>
    <row r="314" spans="2:3" ht="30" customHeight="1" x14ac:dyDescent="0.25">
      <c r="B314" s="8"/>
      <c r="C314" s="8"/>
    </row>
    <row r="315" spans="2:3" ht="30" customHeight="1" x14ac:dyDescent="0.25">
      <c r="B315" s="8"/>
      <c r="C315" s="8"/>
    </row>
    <row r="316" spans="2:3" ht="30" customHeight="1" x14ac:dyDescent="0.25">
      <c r="B316" s="8"/>
      <c r="C316" s="8"/>
    </row>
    <row r="317" spans="2:3" ht="30" customHeight="1" x14ac:dyDescent="0.25">
      <c r="B317" s="8"/>
      <c r="C317" s="8"/>
    </row>
    <row r="318" spans="2:3" ht="30" customHeight="1" x14ac:dyDescent="0.25">
      <c r="B318" s="8"/>
      <c r="C318" s="8"/>
    </row>
    <row r="319" spans="2:3" ht="30" customHeight="1" x14ac:dyDescent="0.25">
      <c r="B319" s="8"/>
      <c r="C319" s="8"/>
    </row>
    <row r="320" spans="2:3" ht="30" customHeight="1" x14ac:dyDescent="0.25">
      <c r="B320" s="8"/>
      <c r="C320" s="8"/>
    </row>
    <row r="321" spans="2:3" ht="30" customHeight="1" x14ac:dyDescent="0.25">
      <c r="B321" s="8"/>
      <c r="C321" s="8"/>
    </row>
    <row r="322" spans="2:3" ht="30" customHeight="1" x14ac:dyDescent="0.25">
      <c r="B322" s="8"/>
      <c r="C322" s="8"/>
    </row>
    <row r="323" spans="2:3" ht="30" customHeight="1" x14ac:dyDescent="0.25">
      <c r="B323" s="8"/>
      <c r="C323" s="8"/>
    </row>
    <row r="324" spans="2:3" ht="30" customHeight="1" x14ac:dyDescent="0.25">
      <c r="B324" s="8"/>
      <c r="C324" s="8"/>
    </row>
    <row r="325" spans="2:3" ht="30" customHeight="1" x14ac:dyDescent="0.25">
      <c r="B325" s="8"/>
      <c r="C325" s="8"/>
    </row>
    <row r="326" spans="2:3" ht="30" customHeight="1" x14ac:dyDescent="0.25">
      <c r="B326" s="8"/>
      <c r="C326" s="8"/>
    </row>
    <row r="327" spans="2:3" ht="30" customHeight="1" x14ac:dyDescent="0.25">
      <c r="B327" s="8"/>
      <c r="C327" s="8"/>
    </row>
    <row r="328" spans="2:3" ht="30" customHeight="1" x14ac:dyDescent="0.25">
      <c r="B328" s="8"/>
      <c r="C328" s="8"/>
    </row>
    <row r="329" spans="2:3" ht="30" customHeight="1" x14ac:dyDescent="0.25">
      <c r="B329" s="8"/>
      <c r="C329" s="8"/>
    </row>
    <row r="330" spans="2:3" ht="30" customHeight="1" x14ac:dyDescent="0.25">
      <c r="B330" s="8"/>
      <c r="C330" s="8"/>
    </row>
  </sheetData>
  <mergeCells count="3">
    <mergeCell ref="I1:J1"/>
    <mergeCell ref="D1:H1"/>
    <mergeCell ref="D2:J3"/>
  </mergeCells>
  <dataValidations xWindow="147" yWindow="371" count="11">
    <dataValidation type="list" errorStyle="warning" allowBlank="1" showInputMessage="1" showErrorMessage="1" error="בחר שבוע או חודש כדי לשנות את תצוגת התרשים מהרשימה. בחר 'ביטול' ולאחר מכן הקש ALT + חץ למטה עבור אפשרויות, לחץ על חץ למטה ו- ENTER כדי לבצע בחירה" prompt="בחר 'תצוגת תרשים לפי שבוע או חודש' בתא זה. הקש ALT+חץ למטה לקבלת אפשרויות ולאחר מכן הקש על חץ למטה ועל ENTER כדי לבצע בחירה" sqref="C3" xr:uid="{00000000-0002-0000-0000-000000000000}">
      <formula1>"שבועי, חודשי"</formula1>
    </dataValidation>
    <dataValidation type="list" errorStyle="warning" allowBlank="1" showInputMessage="1" showErrorMessage="1" error="בחר 'כן' או 'לא' מהרשימה. בחר 'ביטול', לאחר מכן הקש ALT+חץ למטה לקבלת אפשרויות ולאחר מכן הקש על חץ למטה ועל ENTER כדי לבצע בחירה" prompt="בחר 'כן' או 'לא' מהרשימה. הקש ALT+חץ למטה לקבלת אפשרויות ולאחר מכן הקש על חץ למטה ועל ENTER כדי לבצע בחירה" sqref="C4" xr:uid="{00000000-0002-0000-0000-000001000000}">
      <formula1>"כן, לא"</formula1>
    </dataValidation>
    <dataValidation allowBlank="1" showInputMessage="1" showErrorMessage="1" prompt="צור 'מעקב אחר ירידה במשקל' בחוברת עבודה זו. הזן את משקל המטרה בתא B3 ומשקל לכל תאריך בטבלה החל מתא B7. תרשים הרזיה נמצא בתא B5" sqref="A1" xr:uid="{00000000-0002-0000-0000-000002000000}"/>
    <dataValidation allowBlank="1" showInputMessage="1" showErrorMessage="1" prompt="הזן משקל יעד בתא B3" sqref="B1" xr:uid="{00000000-0002-0000-0000-000003000000}"/>
    <dataValidation allowBlank="1" showInputMessage="1" showErrorMessage="1" prompt="הזן משקל יעד בתא זה" sqref="B3" xr:uid="{00000000-0002-0000-0000-000004000000}"/>
    <dataValidation allowBlank="1" showInputMessage="1" showErrorMessage="1" prompt="בחר 'תצוגת תרשים לפי שבוע או חודש' מהרשימה בתא C3. הזן את שמך בתא משמאל" sqref="C1" xr:uid="{00000000-0002-0000-0000-000005000000}"/>
    <dataValidation allowBlank="1" showInputMessage="1" showErrorMessage="1" prompt="הזן שם בתא זה" sqref="D1:H1" xr:uid="{00000000-0002-0000-0000-000006000000}"/>
    <dataValidation allowBlank="1" showInputMessage="1" showErrorMessage="1" prompt="בחר 'כן' או 'לא' מתוך הרשימה בתא מימין כדי להציג או להסתיר את 'משקל היעד' באזור התרשים" sqref="B4" xr:uid="{00000000-0002-0000-0000-000007000000}"/>
    <dataValidation allowBlank="1" showInputMessage="1" showErrorMessage="1" prompt="הזן תאריך בעמודה זו תחת כותרת זו. השתמש במסנני כותרות כדי למצוא ערכים ספציפיים" sqref="B7" xr:uid="{00000000-0002-0000-0000-000008000000}"/>
    <dataValidation allowBlank="1" showInputMessage="1" showErrorMessage="1" prompt="הזן משקל בעמודה זו תחת כותרת זו" sqref="C7" xr:uid="{00000000-0002-0000-0000-000009000000}"/>
    <dataValidation allowBlank="1" showInputMessage="1" showErrorMessage="1" prompt="הכותרת נמצאת בתא זה ובתא D2" sqref="I1:J1" xr:uid="{00000000-0002-0000-0000-00000A000000}"/>
  </dataValidations>
  <printOptions horizontalCentered="1"/>
  <pageMargins left="0.45" right="0.45" top="0.75" bottom="0.75" header="0.3" footer="0.3"/>
  <pageSetup paperSize="9" fitToHeight="0" orientation="landscape" r:id="rId1"/>
  <headerFooter differentFirst="1">
    <oddFooter>Page &amp;P of &amp;N</oddFooter>
  </headerFooter>
  <rowBreaks count="1" manualBreakCount="1">
    <brk id="6" max="16383" man="1"/>
  </rowBreaks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8"/>
  </sheetPr>
  <dimension ref="A1:Q107"/>
  <sheetViews>
    <sheetView showGridLines="0" rightToLeft="1" workbookViewId="0"/>
  </sheetViews>
  <sheetFormatPr defaultRowHeight="15" x14ac:dyDescent="0.25"/>
  <cols>
    <col min="2" max="2" width="8.90625" style="1" customWidth="1"/>
    <col min="4" max="4" width="9.26953125" bestFit="1" customWidth="1"/>
    <col min="8" max="8" width="9.81640625" style="1" customWidth="1"/>
    <col min="9" max="9" width="10.81640625" customWidth="1"/>
    <col min="17" max="17" width="9.26953125" bestFit="1" customWidth="1"/>
  </cols>
  <sheetData>
    <row r="1" spans="1:17" x14ac:dyDescent="0.25">
      <c r="A1" s="9" t="s">
        <v>10</v>
      </c>
      <c r="B1" s="3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2"/>
      <c r="B2" s="3"/>
      <c r="C2" s="2"/>
      <c r="D2" s="2"/>
      <c r="E2" s="2"/>
      <c r="F2" s="2"/>
      <c r="G2" s="2"/>
      <c r="H2" s="3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2">
        <f>COUNTIF(A5:A107,FALSE)</f>
        <v>12</v>
      </c>
      <c r="B3" s="3" t="s">
        <v>11</v>
      </c>
      <c r="C3" s="2" t="s">
        <v>13</v>
      </c>
      <c r="D3" s="2"/>
      <c r="E3" s="2"/>
      <c r="F3" s="2"/>
      <c r="G3" s="2">
        <f ca="1">COUNTIF(H5:H28,"&gt;"&amp;0)</f>
        <v>4</v>
      </c>
      <c r="H3" s="3" t="s">
        <v>11</v>
      </c>
      <c r="I3" s="2"/>
      <c r="J3" s="2" t="s">
        <v>13</v>
      </c>
      <c r="K3" s="2"/>
      <c r="L3" s="2"/>
      <c r="M3" s="2"/>
      <c r="N3" s="2"/>
      <c r="O3" s="2"/>
      <c r="P3" s="2"/>
      <c r="Q3" s="2"/>
    </row>
    <row r="4" spans="1:17" x14ac:dyDescent="0.25">
      <c r="A4" s="2"/>
      <c r="B4" s="3" t="s">
        <v>12</v>
      </c>
      <c r="C4" s="2"/>
      <c r="D4" s="2"/>
      <c r="E4" s="2" t="b">
        <f>IFERROR(IF(הצגת_משקל_היעד="כן", TRUE, FALSE),FALSE)</f>
        <v>1</v>
      </c>
      <c r="F4" s="2"/>
      <c r="G4" s="2"/>
      <c r="H4" s="3" t="s">
        <v>14</v>
      </c>
      <c r="I4" s="2" t="s">
        <v>15</v>
      </c>
      <c r="J4" s="2"/>
      <c r="K4" s="2"/>
      <c r="L4" s="2"/>
      <c r="M4" s="2"/>
      <c r="N4" s="2"/>
      <c r="O4" s="2"/>
      <c r="P4" s="2"/>
      <c r="Q4" s="2"/>
    </row>
    <row r="5" spans="1:17" x14ac:dyDescent="0.25">
      <c r="A5" s="2" t="b">
        <f>FALSE</f>
        <v>0</v>
      </c>
      <c r="B5" s="10">
        <f ca="1">IFERROR(IF(LEN('מעקב אחר ירידה במשקל'!$B8)=0,TODAY(),'מעקב אחר ירידה במשקל'!$B8),TODAY())</f>
        <v>44582</v>
      </c>
      <c r="C5" s="2">
        <f>IFERROR(IF(LEN('מעקב אחר ירידה במשקל'!$C8)=0,משקל_יעד,'מעקב אחר ירידה במשקל'!$C8),0)</f>
        <v>176</v>
      </c>
      <c r="D5" s="10">
        <f ca="1">IFERROR(IF(MIN(ChartPeriods)=0,TODAY(),MIN(ChartPeriods)),TODAY())</f>
        <v>44582</v>
      </c>
      <c r="E5" s="2">
        <f>IFERROR(IF($A$5,0,IF($E$4,משקל_יעד,NA())),0)</f>
        <v>172</v>
      </c>
      <c r="F5" s="2"/>
      <c r="G5" s="2"/>
      <c r="H5" s="10">
        <f ca="1">IFERROR(IF($A$5,TODAY(),DATE(YEAR($B5),MONTH($B5),1)),"")</f>
        <v>44562</v>
      </c>
      <c r="I5" s="3">
        <f ca="1">IFERROR(IF($A$5,TODAY(),EOMONTH($H5,0)),"")</f>
        <v>44592</v>
      </c>
      <c r="J5" s="2">
        <f ca="1">IFERROR(IF($A$5,0,AVERAGEIFS(משקל[משקל],משקל[תאריך],"&gt;="&amp;$H5,משקל[תאריך],"&lt;="&amp;$I5)),NA())</f>
        <v>176</v>
      </c>
      <c r="K5" s="2"/>
      <c r="L5" s="2"/>
      <c r="M5" s="2"/>
      <c r="N5" s="2"/>
      <c r="O5" s="2"/>
      <c r="P5" s="2"/>
      <c r="Q5" s="2"/>
    </row>
    <row r="6" spans="1:17" x14ac:dyDescent="0.25">
      <c r="A6" s="2" t="b">
        <f>IF((LEN('מעקב אחר ירידה במשקל'!$C9)=0),TRUE)</f>
        <v>0</v>
      </c>
      <c r="B6" s="10">
        <f ca="1">IFERROR(IF(A6,0,IF(LEN('מעקב אחר ירידה במשקל'!$B9)=0,0,'מעקב אחר ירידה במשקל'!$B9)),"")</f>
        <v>44589</v>
      </c>
      <c r="C6" s="2">
        <f>IFERROR(IF(A6,0,IF(LEN('מעקב אחר ירידה במשקל'!$C9)=0,0,'מעקב אחר ירידה במשקל'!$C9)),"")</f>
        <v>176</v>
      </c>
      <c r="D6" s="10">
        <f ca="1">IFERROR(IF(MAX(ChartPeriods)=0,TODAY(),MAX(ChartPeriods)),TODAY())</f>
        <v>44659</v>
      </c>
      <c r="E6" s="2">
        <f>IFERROR(IF($A$5,0,IF($E$4,משקל_יעד,NA())),0)</f>
        <v>172</v>
      </c>
      <c r="F6" s="2"/>
      <c r="G6" s="2"/>
      <c r="H6" s="10">
        <f t="shared" ref="H6:H28" ca="1" si="0">IF($I5+1&gt;MAX($B:$B),NA(),$I5+1)</f>
        <v>44593</v>
      </c>
      <c r="I6" s="3">
        <f t="shared" ref="I6:I28" ca="1" si="1">EOMONTH($H6,0)</f>
        <v>44620</v>
      </c>
      <c r="J6" s="2">
        <f ca="1">IFERROR(AVERAGEIFS(משקל[משקל],משקל[תאריך],"&gt;="&amp;$H6,משקל[תאריך],"&lt;="&amp;$I6),NA())</f>
        <v>176.05</v>
      </c>
      <c r="K6" s="2"/>
      <c r="L6" s="2"/>
      <c r="M6" s="2"/>
      <c r="N6" s="2"/>
      <c r="O6" s="2"/>
      <c r="P6" s="2"/>
      <c r="Q6" s="2"/>
    </row>
    <row r="7" spans="1:17" x14ac:dyDescent="0.25">
      <c r="A7" s="2" t="b">
        <f>IF((LEN('מעקב אחר ירידה במשקל'!$C10)=0),TRUE)</f>
        <v>0</v>
      </c>
      <c r="B7" s="10">
        <f ca="1">IFERROR(IF(A7,0,IF(LEN('מעקב אחר ירידה במשקל'!$B10)=0,0,'מעקב אחר ירידה במשקל'!$B10)),"")</f>
        <v>44596</v>
      </c>
      <c r="C7" s="2">
        <f>IFERROR(IF(A7,0,IF(LEN('מעקב אחר ירידה במשקל'!$C10)=0,0,'מעקב אחר ירידה במשקל'!$C10)),"")</f>
        <v>177.6</v>
      </c>
      <c r="D7" s="2"/>
      <c r="E7" s="2"/>
      <c r="F7" s="2"/>
      <c r="G7" s="2"/>
      <c r="H7" s="10">
        <f t="shared" ca="1" si="0"/>
        <v>44621</v>
      </c>
      <c r="I7" s="3">
        <f t="shared" ca="1" si="1"/>
        <v>44651</v>
      </c>
      <c r="J7" s="2">
        <f ca="1">IFERROR(AVERAGEIFS(משקל[משקל],משקל[תאריך],"&gt;="&amp;$H7,משקל[תאריך],"&lt;="&amp;$I7),NA())</f>
        <v>172.625</v>
      </c>
      <c r="K7" s="2"/>
      <c r="L7" s="2"/>
      <c r="M7" s="2"/>
      <c r="N7" s="2"/>
      <c r="O7" s="2"/>
      <c r="P7" s="2"/>
      <c r="Q7" s="2"/>
    </row>
    <row r="8" spans="1:17" x14ac:dyDescent="0.25">
      <c r="A8" s="2" t="b">
        <f>IF((LEN('מעקב אחר ירידה במשקל'!$C11)=0),TRUE)</f>
        <v>0</v>
      </c>
      <c r="B8" s="10">
        <f ca="1">IFERROR(IF(A8,0,IF(LEN('מעקב אחר ירידה במשקל'!$B11)=0,0,'מעקב אחר ירידה במשקל'!$B11)),"")</f>
        <v>44603</v>
      </c>
      <c r="C8" s="2">
        <f>IFERROR(IF(A8,0,IF(LEN('מעקב אחר ירידה במשקל'!$C11)=0,0,'מעקב אחר ירידה במשקל'!$C11)),"")</f>
        <v>176.5</v>
      </c>
      <c r="D8" s="2"/>
      <c r="E8" s="2"/>
      <c r="F8" s="2"/>
      <c r="G8" s="2"/>
      <c r="H8" s="10">
        <f t="shared" ca="1" si="0"/>
        <v>44652</v>
      </c>
      <c r="I8" s="3">
        <f t="shared" ca="1" si="1"/>
        <v>44681</v>
      </c>
      <c r="J8" s="2">
        <f ca="1">IFERROR(AVERAGEIFS(משקל[משקל],משקל[תאריך],"&gt;="&amp;$H8,משקל[תאריך],"&lt;="&amp;$I8),NA())</f>
        <v>172.5</v>
      </c>
      <c r="K8" s="2"/>
      <c r="L8" s="2"/>
      <c r="M8" s="2"/>
      <c r="N8" s="2"/>
      <c r="O8" s="2"/>
      <c r="P8" s="2"/>
      <c r="Q8" s="2"/>
    </row>
    <row r="9" spans="1:17" x14ac:dyDescent="0.25">
      <c r="A9" s="2" t="b">
        <f>IF((LEN('מעקב אחר ירידה במשקל'!$C12)=0),TRUE)</f>
        <v>0</v>
      </c>
      <c r="B9" s="10">
        <f ca="1">IFERROR(IF(A9,0,IF(LEN('מעקב אחר ירידה במשקל'!$B12)=0,0,'מעקב אחר ירידה במשקל'!$B12)),"")</f>
        <v>44610</v>
      </c>
      <c r="C9" s="2">
        <f>IFERROR(IF(A9,0,IF(LEN('מעקב אחר ירידה במשקל'!$C12)=0,0,'מעקב אחר ירידה במשקל'!$C12)),"")</f>
        <v>176.1</v>
      </c>
      <c r="D9" s="2"/>
      <c r="E9" s="2"/>
      <c r="F9" s="2"/>
      <c r="G9" s="2"/>
      <c r="H9" s="10" t="e">
        <f t="shared" ca="1" si="0"/>
        <v>#N/A</v>
      </c>
      <c r="I9" s="3" t="e">
        <f t="shared" ca="1" si="1"/>
        <v>#N/A</v>
      </c>
      <c r="J9" s="2" t="e">
        <f ca="1">IFERROR(AVERAGEIFS(משקל[משקל],משקל[תאריך],"&gt;="&amp;$H9,משקל[תאריך],"&lt;="&amp;$I9),NA())</f>
        <v>#N/A</v>
      </c>
      <c r="K9" s="2"/>
      <c r="L9" s="2"/>
      <c r="M9" s="2"/>
      <c r="N9" s="2"/>
      <c r="O9" s="2"/>
      <c r="P9" s="2"/>
      <c r="Q9" s="2"/>
    </row>
    <row r="10" spans="1:17" x14ac:dyDescent="0.25">
      <c r="A10" s="2" t="b">
        <f>IF((LEN('מעקב אחר ירידה במשקל'!$C13)=0),TRUE)</f>
        <v>0</v>
      </c>
      <c r="B10" s="10">
        <f ca="1">IFERROR(IF(A10,0,IF(LEN('מעקב אחר ירידה במשקל'!$B13)=0,0,'מעקב אחר ירידה במשקל'!$B13)),"")</f>
        <v>44617</v>
      </c>
      <c r="C10" s="2">
        <f>IFERROR(IF(A10,0,IF(LEN('מעקב אחר ירידה במשקל'!$C13)=0,0,'מעקב אחר ירידה במשקל'!$C13)),"")</f>
        <v>174</v>
      </c>
      <c r="D10" s="2"/>
      <c r="E10" s="2"/>
      <c r="F10" s="2"/>
      <c r="G10" s="2"/>
      <c r="H10" s="10" t="e">
        <f t="shared" ca="1" si="0"/>
        <v>#N/A</v>
      </c>
      <c r="I10" s="3" t="e">
        <f t="shared" ca="1" si="1"/>
        <v>#N/A</v>
      </c>
      <c r="J10" s="2" t="e">
        <f ca="1">IFERROR(AVERAGEIFS(משקל[משקל],משקל[תאריך],"&gt;="&amp;$H10,משקל[תאריך],"&lt;="&amp;$I10),NA())</f>
        <v>#N/A</v>
      </c>
      <c r="K10" s="2"/>
      <c r="L10" s="2"/>
      <c r="M10" s="2"/>
      <c r="N10" s="2"/>
      <c r="O10" s="2"/>
      <c r="P10" s="2"/>
      <c r="Q10" s="2"/>
    </row>
    <row r="11" spans="1:17" x14ac:dyDescent="0.25">
      <c r="A11" s="2" t="b">
        <f>IF((LEN('מעקב אחר ירידה במשקל'!$C14)=0),TRUE)</f>
        <v>0</v>
      </c>
      <c r="B11" s="10">
        <f ca="1">IFERROR(IF(A11,0,IF(LEN('מעקב אחר ירידה במשקל'!$B14)=0,0,'מעקב אחר ירידה במשקל'!$B14)),"")</f>
        <v>44624</v>
      </c>
      <c r="C11" s="2">
        <f>IFERROR(IF(A11,0,IF(LEN('מעקב אחר ירידה במשקל'!$C14)=0,0,'מעקב אחר ירידה במשקל'!$C14)),"")</f>
        <v>173.5</v>
      </c>
      <c r="D11" s="2"/>
      <c r="E11" s="2"/>
      <c r="F11" s="2"/>
      <c r="G11" s="2"/>
      <c r="H11" s="10" t="e">
        <f t="shared" ca="1" si="0"/>
        <v>#N/A</v>
      </c>
      <c r="I11" s="3" t="e">
        <f t="shared" ca="1" si="1"/>
        <v>#N/A</v>
      </c>
      <c r="J11" s="2" t="e">
        <f ca="1">IFERROR(AVERAGEIFS(משקל[משקל],משקל[תאריך],"&gt;="&amp;$H11,משקל[תאריך],"&lt;="&amp;$I11),NA())</f>
        <v>#N/A</v>
      </c>
      <c r="K11" s="2"/>
      <c r="L11" s="2"/>
      <c r="M11" s="2"/>
      <c r="N11" s="2"/>
      <c r="O11" s="2"/>
      <c r="P11" s="2"/>
      <c r="Q11" s="10">
        <f ca="1">MAX($B:$B)</f>
        <v>44659</v>
      </c>
    </row>
    <row r="12" spans="1:17" x14ac:dyDescent="0.25">
      <c r="A12" s="2" t="b">
        <f>IF((LEN('מעקב אחר ירידה במשקל'!$C15)=0),TRUE)</f>
        <v>0</v>
      </c>
      <c r="B12" s="10">
        <f ca="1">IFERROR(IF(A12,0,IF(LEN('מעקב אחר ירידה במשקל'!$B15)=0,0,'מעקב אחר ירידה במשקל'!$B15)),"")</f>
        <v>44631</v>
      </c>
      <c r="C12" s="2">
        <f>IFERROR(IF(A12,0,IF(LEN('מעקב אחר ירידה במשקל'!$C15)=0,0,'מעקב אחר ירידה במשקל'!$C15)),"")</f>
        <v>173</v>
      </c>
      <c r="D12" s="2"/>
      <c r="E12" s="2"/>
      <c r="F12" s="2"/>
      <c r="G12" s="2"/>
      <c r="H12" s="10" t="e">
        <f t="shared" ca="1" si="0"/>
        <v>#N/A</v>
      </c>
      <c r="I12" s="3" t="e">
        <f t="shared" ca="1" si="1"/>
        <v>#N/A</v>
      </c>
      <c r="J12" s="2" t="e">
        <f ca="1">IFERROR(AVERAGEIFS(משקל[משקל],משקל[תאריך],"&gt;="&amp;$H12,משקל[תאריך],"&lt;="&amp;$I12),NA())</f>
        <v>#N/A</v>
      </c>
      <c r="K12" s="2"/>
      <c r="L12" s="2"/>
      <c r="M12" s="2"/>
      <c r="N12" s="2"/>
      <c r="O12" s="2"/>
      <c r="P12" s="2"/>
      <c r="Q12" s="2"/>
    </row>
    <row r="13" spans="1:17" x14ac:dyDescent="0.25">
      <c r="A13" s="2" t="b">
        <f>IF((LEN('מעקב אחר ירידה במשקל'!$C16)=0),TRUE)</f>
        <v>0</v>
      </c>
      <c r="B13" s="10">
        <f ca="1">IFERROR(IF(A13,0,IF(LEN('מעקב אחר ירידה במשקל'!$B16)=0,0,'מעקב אחר ירידה במשקל'!$B16)),"")</f>
        <v>44638</v>
      </c>
      <c r="C13" s="2">
        <f>IFERROR(IF(A13,0,IF(LEN('מעקב אחר ירידה במשקל'!$C16)=0,0,'מעקב אחר ירידה במשקל'!$C16)),"")</f>
        <v>172</v>
      </c>
      <c r="D13" s="2"/>
      <c r="E13" s="2"/>
      <c r="F13" s="2"/>
      <c r="G13" s="2"/>
      <c r="H13" s="10" t="e">
        <f t="shared" ca="1" si="0"/>
        <v>#N/A</v>
      </c>
      <c r="I13" s="3" t="e">
        <f t="shared" ca="1" si="1"/>
        <v>#N/A</v>
      </c>
      <c r="J13" s="2" t="e">
        <f ca="1">IFERROR(AVERAGEIFS(משקל[משקל],משקל[תאריך],"&gt;="&amp;$H13,משקל[תאריך],"&lt;="&amp;$I13),NA())</f>
        <v>#N/A</v>
      </c>
      <c r="K13" s="2"/>
      <c r="L13" s="2"/>
      <c r="M13" s="2"/>
      <c r="N13" s="2"/>
      <c r="O13" s="2"/>
      <c r="P13" s="2"/>
      <c r="Q13" s="2"/>
    </row>
    <row r="14" spans="1:17" x14ac:dyDescent="0.25">
      <c r="A14" s="2" t="b">
        <f>IF((LEN('מעקב אחר ירידה במשקל'!$C17)=0),TRUE)</f>
        <v>0</v>
      </c>
      <c r="B14" s="10">
        <f ca="1">IFERROR(IF(A14,0,IF(LEN('מעקב אחר ירידה במשקל'!$B17)=0,0,'מעקב אחר ירידה במשקל'!$B17)),"")</f>
        <v>44645</v>
      </c>
      <c r="C14" s="2">
        <f>IFERROR(IF(A14,0,IF(LEN('מעקב אחר ירידה במשקל'!$C17)=0,0,'מעקב אחר ירידה במשקל'!$C17)),"")</f>
        <v>172</v>
      </c>
      <c r="D14" s="2"/>
      <c r="E14" s="2"/>
      <c r="F14" s="2"/>
      <c r="G14" s="2"/>
      <c r="H14" s="10" t="e">
        <f t="shared" ca="1" si="0"/>
        <v>#N/A</v>
      </c>
      <c r="I14" s="3" t="e">
        <f t="shared" ca="1" si="1"/>
        <v>#N/A</v>
      </c>
      <c r="J14" s="2" t="e">
        <f ca="1">IFERROR(AVERAGEIFS(משקל[משקל],משקל[תאריך],"&gt;="&amp;$H14,משקל[תאריך],"&lt;="&amp;$I14),NA())</f>
        <v>#N/A</v>
      </c>
      <c r="K14" s="2"/>
      <c r="L14" s="2"/>
      <c r="M14" s="2"/>
      <c r="N14" s="2"/>
      <c r="O14" s="2"/>
      <c r="P14" s="2"/>
      <c r="Q14" s="2"/>
    </row>
    <row r="15" spans="1:17" x14ac:dyDescent="0.25">
      <c r="A15" s="2" t="b">
        <f>IF((LEN('מעקב אחר ירידה במשקל'!$C18)=0),TRUE)</f>
        <v>0</v>
      </c>
      <c r="B15" s="10">
        <f ca="1">IFERROR(IF(A15,0,IF(LEN('מעקב אחר ירידה במשקל'!$B18)=0,0,'מעקב אחר ירידה במשקל'!$B18)),"")</f>
        <v>44652</v>
      </c>
      <c r="C15" s="2">
        <f>IFERROR(IF(A15,0,IF(LEN('מעקב אחר ירידה במשקל'!$C18)=0,0,'מעקב אחר ירידה במשקל'!$C18)),"")</f>
        <v>173</v>
      </c>
      <c r="D15" s="2"/>
      <c r="E15" s="2"/>
      <c r="F15" s="2"/>
      <c r="G15" s="2"/>
      <c r="H15" s="10" t="e">
        <f t="shared" ca="1" si="0"/>
        <v>#N/A</v>
      </c>
      <c r="I15" s="3" t="e">
        <f t="shared" ca="1" si="1"/>
        <v>#N/A</v>
      </c>
      <c r="J15" s="2" t="e">
        <f ca="1">IFERROR(AVERAGEIFS(משקל[משקל],משקל[תאריך],"&gt;="&amp;$H15,משקל[תאריך],"&lt;="&amp;$I15),NA())</f>
        <v>#N/A</v>
      </c>
      <c r="K15" s="2"/>
      <c r="L15" s="2"/>
      <c r="M15" s="2"/>
      <c r="N15" s="2"/>
      <c r="O15" s="2"/>
      <c r="P15" s="2"/>
      <c r="Q15" s="2"/>
    </row>
    <row r="16" spans="1:17" x14ac:dyDescent="0.25">
      <c r="A16" s="2" t="b">
        <f>IF((LEN('מעקב אחר ירידה במשקל'!$C19)=0),TRUE)</f>
        <v>0</v>
      </c>
      <c r="B16" s="10">
        <f ca="1">IFERROR(IF(A16,0,IF(LEN('מעקב אחר ירידה במשקל'!$B19)=0,0,'מעקב אחר ירידה במשקל'!$B19)),"")</f>
        <v>44659</v>
      </c>
      <c r="C16" s="2">
        <f>IFERROR(IF(A16,0,IF(LEN('מעקב אחר ירידה במשקל'!$C19)=0,0,'מעקב אחר ירידה במשקל'!$C19)),"")</f>
        <v>172</v>
      </c>
      <c r="D16" s="2"/>
      <c r="E16" s="2"/>
      <c r="F16" s="2"/>
      <c r="G16" s="2"/>
      <c r="H16" s="10" t="e">
        <f t="shared" ca="1" si="0"/>
        <v>#N/A</v>
      </c>
      <c r="I16" s="3" t="e">
        <f t="shared" ca="1" si="1"/>
        <v>#N/A</v>
      </c>
      <c r="J16" s="2" t="e">
        <f ca="1">IFERROR(AVERAGEIFS(משקל[משקל],משקל[תאריך],"&gt;="&amp;$H16,משקל[תאריך],"&lt;="&amp;$I16),NA())</f>
        <v>#N/A</v>
      </c>
      <c r="K16" s="2"/>
      <c r="L16" s="2"/>
      <c r="M16" s="2"/>
      <c r="N16" s="2"/>
      <c r="O16" s="2"/>
      <c r="P16" s="2"/>
      <c r="Q16" s="2"/>
    </row>
    <row r="17" spans="1:17" x14ac:dyDescent="0.25">
      <c r="A17" s="2" t="b">
        <f>IF((LEN('מעקב אחר ירידה במשקל'!$C20)=0),TRUE)</f>
        <v>1</v>
      </c>
      <c r="B17" s="10">
        <f>IFERROR(IF(A17,0,IF(LEN('מעקב אחר ירידה במשקל'!$B20)=0,0,'מעקב אחר ירידה במשקל'!$B20)),"")</f>
        <v>0</v>
      </c>
      <c r="C17" s="2">
        <f>IFERROR(IF(A17,0,IF(LEN('מעקב אחר ירידה במשקל'!$C20)=0,0,'מעקב אחר ירידה במשקל'!$C20)),"")</f>
        <v>0</v>
      </c>
      <c r="D17" s="2"/>
      <c r="E17" s="2"/>
      <c r="F17" s="2"/>
      <c r="G17" s="2"/>
      <c r="H17" s="10" t="e">
        <f t="shared" ca="1" si="0"/>
        <v>#N/A</v>
      </c>
      <c r="I17" s="3" t="e">
        <f t="shared" ca="1" si="1"/>
        <v>#N/A</v>
      </c>
      <c r="J17" s="2" t="e">
        <f ca="1">IFERROR(AVERAGEIFS(משקל[משקל],משקל[תאריך],"&gt;="&amp;$H17,משקל[תאריך],"&lt;="&amp;$I17),NA())</f>
        <v>#N/A</v>
      </c>
      <c r="K17" s="2"/>
      <c r="L17" s="2"/>
      <c r="M17" s="2"/>
      <c r="N17" s="2"/>
      <c r="O17" s="2"/>
      <c r="P17" s="2"/>
      <c r="Q17" s="2"/>
    </row>
    <row r="18" spans="1:17" x14ac:dyDescent="0.25">
      <c r="A18" s="2" t="b">
        <f>IF((LEN('מעקב אחר ירידה במשקל'!$C21)=0),TRUE)</f>
        <v>1</v>
      </c>
      <c r="B18" s="10">
        <f>IFERROR(IF(A18,0,IF(LEN('מעקב אחר ירידה במשקל'!$B21)=0,0,'מעקב אחר ירידה במשקל'!$B21)),"")</f>
        <v>0</v>
      </c>
      <c r="C18" s="2">
        <f>IFERROR(IF(A18,0,IF(LEN('מעקב אחר ירידה במשקל'!$C21)=0,0,'מעקב אחר ירידה במשקל'!$C21)),"")</f>
        <v>0</v>
      </c>
      <c r="D18" s="2"/>
      <c r="E18" s="2"/>
      <c r="F18" s="2"/>
      <c r="G18" s="2"/>
      <c r="H18" s="10" t="e">
        <f t="shared" ca="1" si="0"/>
        <v>#N/A</v>
      </c>
      <c r="I18" s="3" t="e">
        <f t="shared" ca="1" si="1"/>
        <v>#N/A</v>
      </c>
      <c r="J18" s="2" t="e">
        <f ca="1">IFERROR(AVERAGEIFS(משקל[משקל],משקל[תאריך],"&gt;="&amp;$H18,משקל[תאריך],"&lt;="&amp;$I18),NA())</f>
        <v>#N/A</v>
      </c>
      <c r="K18" s="2"/>
      <c r="L18" s="2"/>
      <c r="M18" s="2"/>
      <c r="N18" s="2"/>
      <c r="O18" s="2"/>
      <c r="P18" s="2"/>
      <c r="Q18" s="2"/>
    </row>
    <row r="19" spans="1:17" x14ac:dyDescent="0.25">
      <c r="A19" s="2" t="b">
        <f>IF((LEN('מעקב אחר ירידה במשקל'!$C22)=0),TRUE)</f>
        <v>1</v>
      </c>
      <c r="B19" s="10">
        <f>IFERROR(IF(A19,0,IF(LEN('מעקב אחר ירידה במשקל'!$B22)=0,0,'מעקב אחר ירידה במשקל'!$B22)),"")</f>
        <v>0</v>
      </c>
      <c r="C19" s="2">
        <f>IFERROR(IF(A19,0,IF(LEN('מעקב אחר ירידה במשקל'!$C22)=0,0,'מעקב אחר ירידה במשקל'!$C22)),"")</f>
        <v>0</v>
      </c>
      <c r="D19" s="2"/>
      <c r="E19" s="2"/>
      <c r="F19" s="2"/>
      <c r="G19" s="2"/>
      <c r="H19" s="10" t="e">
        <f t="shared" ca="1" si="0"/>
        <v>#N/A</v>
      </c>
      <c r="I19" s="3" t="e">
        <f t="shared" ca="1" si="1"/>
        <v>#N/A</v>
      </c>
      <c r="J19" s="2" t="e">
        <f ca="1">IFERROR(AVERAGEIFS(משקל[משקל],משקל[תאריך],"&gt;="&amp;$H19,משקל[תאריך],"&lt;="&amp;$I19),NA())</f>
        <v>#N/A</v>
      </c>
      <c r="K19" s="2"/>
      <c r="L19" s="2"/>
      <c r="M19" s="2"/>
      <c r="N19" s="2"/>
      <c r="O19" s="2"/>
      <c r="P19" s="2"/>
      <c r="Q19" s="2"/>
    </row>
    <row r="20" spans="1:17" x14ac:dyDescent="0.25">
      <c r="A20" s="2" t="b">
        <f>IF((LEN('מעקב אחר ירידה במשקל'!$C23)=0),TRUE)</f>
        <v>1</v>
      </c>
      <c r="B20" s="10">
        <f>IFERROR(IF(A20,0,IF(LEN('מעקב אחר ירידה במשקל'!$B23)=0,0,'מעקב אחר ירידה במשקל'!$B23)),"")</f>
        <v>0</v>
      </c>
      <c r="C20" s="2">
        <f>IFERROR(IF(A20,0,IF(LEN('מעקב אחר ירידה במשקל'!$C23)=0,0,'מעקב אחר ירידה במשקל'!$C23)),"")</f>
        <v>0</v>
      </c>
      <c r="D20" s="2"/>
      <c r="E20" s="2"/>
      <c r="F20" s="2"/>
      <c r="G20" s="2"/>
      <c r="H20" s="10" t="e">
        <f t="shared" ca="1" si="0"/>
        <v>#N/A</v>
      </c>
      <c r="I20" s="3" t="e">
        <f t="shared" ca="1" si="1"/>
        <v>#N/A</v>
      </c>
      <c r="J20" s="2" t="e">
        <f ca="1">IFERROR(AVERAGEIFS(משקל[משקל],משקל[תאריך],"&gt;="&amp;$H20,משקל[תאריך],"&lt;="&amp;$I20),NA())</f>
        <v>#N/A</v>
      </c>
      <c r="K20" s="2"/>
      <c r="L20" s="2"/>
      <c r="M20" s="2"/>
      <c r="N20" s="2"/>
      <c r="O20" s="2"/>
      <c r="P20" s="2"/>
      <c r="Q20" s="2"/>
    </row>
    <row r="21" spans="1:17" x14ac:dyDescent="0.25">
      <c r="A21" s="2" t="b">
        <f>IF((LEN('מעקב אחר ירידה במשקל'!$C24)=0),TRUE)</f>
        <v>1</v>
      </c>
      <c r="B21" s="10">
        <f>IFERROR(IF(A21,0,IF(LEN('מעקב אחר ירידה במשקל'!$B24)=0,0,'מעקב אחר ירידה במשקל'!$B24)),"")</f>
        <v>0</v>
      </c>
      <c r="C21" s="2">
        <f>IFERROR(IF(A21,0,IF(LEN('מעקב אחר ירידה במשקל'!$C24)=0,0,'מעקב אחר ירידה במשקל'!$C24)),"")</f>
        <v>0</v>
      </c>
      <c r="D21" s="2"/>
      <c r="E21" s="2"/>
      <c r="F21" s="2"/>
      <c r="G21" s="2"/>
      <c r="H21" s="10" t="e">
        <f t="shared" ca="1" si="0"/>
        <v>#N/A</v>
      </c>
      <c r="I21" s="3" t="e">
        <f t="shared" ca="1" si="1"/>
        <v>#N/A</v>
      </c>
      <c r="J21" s="2" t="e">
        <f ca="1">IFERROR(AVERAGEIFS(משקל[משקל],משקל[תאריך],"&gt;="&amp;$H21,משקל[תאריך],"&lt;="&amp;$I21),NA())</f>
        <v>#N/A</v>
      </c>
      <c r="K21" s="2"/>
      <c r="L21" s="2"/>
      <c r="M21" s="2"/>
      <c r="N21" s="2"/>
      <c r="O21" s="2"/>
      <c r="P21" s="2"/>
      <c r="Q21" s="2"/>
    </row>
    <row r="22" spans="1:17" x14ac:dyDescent="0.25">
      <c r="A22" s="2" t="b">
        <f>IF((LEN('מעקב אחר ירידה במשקל'!$C25)=0),TRUE)</f>
        <v>1</v>
      </c>
      <c r="B22" s="10">
        <f>IFERROR(IF(A22,0,IF(LEN('מעקב אחר ירידה במשקל'!$B25)=0,0,'מעקב אחר ירידה במשקל'!$B25)),"")</f>
        <v>0</v>
      </c>
      <c r="C22" s="2">
        <f>IFERROR(IF(A22,0,IF(LEN('מעקב אחר ירידה במשקל'!$C25)=0,0,'מעקב אחר ירידה במשקל'!$C25)),"")</f>
        <v>0</v>
      </c>
      <c r="D22" s="2"/>
      <c r="E22" s="2"/>
      <c r="F22" s="2"/>
      <c r="G22" s="2"/>
      <c r="H22" s="10" t="e">
        <f t="shared" ca="1" si="0"/>
        <v>#N/A</v>
      </c>
      <c r="I22" s="3" t="e">
        <f t="shared" ca="1" si="1"/>
        <v>#N/A</v>
      </c>
      <c r="J22" s="2" t="e">
        <f ca="1">IFERROR(AVERAGEIFS(משקל[משקל],משקל[תאריך],"&gt;="&amp;$H22,משקל[תאריך],"&lt;="&amp;$I22),NA())</f>
        <v>#N/A</v>
      </c>
      <c r="K22" s="2"/>
      <c r="L22" s="2"/>
      <c r="M22" s="2"/>
      <c r="N22" s="2"/>
      <c r="O22" s="2"/>
      <c r="P22" s="2"/>
      <c r="Q22" s="2"/>
    </row>
    <row r="23" spans="1:17" x14ac:dyDescent="0.25">
      <c r="A23" s="2" t="b">
        <f>IF((LEN('מעקב אחר ירידה במשקל'!$C26)=0),TRUE)</f>
        <v>1</v>
      </c>
      <c r="B23" s="10">
        <f>IFERROR(IF(A23,0,IF(LEN('מעקב אחר ירידה במשקל'!$B26)=0,0,'מעקב אחר ירידה במשקל'!$B26)),"")</f>
        <v>0</v>
      </c>
      <c r="C23" s="2">
        <f>IFERROR(IF(A23,0,IF(LEN('מעקב אחר ירידה במשקל'!$C26)=0,0,'מעקב אחר ירידה במשקל'!$C26)),"")</f>
        <v>0</v>
      </c>
      <c r="D23" s="2"/>
      <c r="E23" s="2"/>
      <c r="F23" s="2"/>
      <c r="G23" s="2"/>
      <c r="H23" s="10" t="e">
        <f t="shared" ca="1" si="0"/>
        <v>#N/A</v>
      </c>
      <c r="I23" s="3" t="e">
        <f t="shared" ca="1" si="1"/>
        <v>#N/A</v>
      </c>
      <c r="J23" s="2" t="e">
        <f ca="1">IFERROR(AVERAGEIFS(משקל[משקל],משקל[תאריך],"&gt;="&amp;$H23,משקל[תאריך],"&lt;="&amp;$I23),NA())</f>
        <v>#N/A</v>
      </c>
      <c r="K23" s="2"/>
      <c r="L23" s="2"/>
      <c r="M23" s="2"/>
      <c r="N23" s="2"/>
      <c r="O23" s="2"/>
      <c r="P23" s="2"/>
      <c r="Q23" s="2"/>
    </row>
    <row r="24" spans="1:17" x14ac:dyDescent="0.25">
      <c r="A24" s="2" t="b">
        <f>IF((LEN('מעקב אחר ירידה במשקל'!$C27)=0),TRUE)</f>
        <v>1</v>
      </c>
      <c r="B24" s="10">
        <f>IFERROR(IF(A24,0,IF(LEN('מעקב אחר ירידה במשקל'!$B27)=0,0,'מעקב אחר ירידה במשקל'!$B27)),"")</f>
        <v>0</v>
      </c>
      <c r="C24" s="2">
        <f>IFERROR(IF(A24,0,IF(LEN('מעקב אחר ירידה במשקל'!$C27)=0,0,'מעקב אחר ירידה במשקל'!$C27)),"")</f>
        <v>0</v>
      </c>
      <c r="D24" s="2"/>
      <c r="E24" s="2"/>
      <c r="F24" s="2"/>
      <c r="G24" s="2"/>
      <c r="H24" s="10" t="e">
        <f t="shared" ca="1" si="0"/>
        <v>#N/A</v>
      </c>
      <c r="I24" s="3" t="e">
        <f t="shared" ca="1" si="1"/>
        <v>#N/A</v>
      </c>
      <c r="J24" s="2" t="e">
        <f ca="1">IFERROR(AVERAGEIFS(משקל[משקל],משקל[תאריך],"&gt;="&amp;$H24,משקל[תאריך],"&lt;="&amp;$I24),NA())</f>
        <v>#N/A</v>
      </c>
      <c r="K24" s="2"/>
      <c r="L24" s="2"/>
      <c r="M24" s="2"/>
      <c r="N24" s="2"/>
      <c r="O24" s="2"/>
      <c r="P24" s="2"/>
      <c r="Q24" s="2"/>
    </row>
    <row r="25" spans="1:17" x14ac:dyDescent="0.25">
      <c r="A25" s="2" t="b">
        <f>IF((LEN('מעקב אחר ירידה במשקל'!$C28)=0),TRUE)</f>
        <v>1</v>
      </c>
      <c r="B25" s="10">
        <f>IFERROR(IF(A25,0,IF(LEN('מעקב אחר ירידה במשקל'!$B28)=0,0,'מעקב אחר ירידה במשקל'!$B28)),"")</f>
        <v>0</v>
      </c>
      <c r="C25" s="2">
        <f>IFERROR(IF(A25,0,IF(LEN('מעקב אחר ירידה במשקל'!$C28)=0,0,'מעקב אחר ירידה במשקל'!$C28)),"")</f>
        <v>0</v>
      </c>
      <c r="D25" s="2"/>
      <c r="E25" s="2"/>
      <c r="F25" s="2"/>
      <c r="G25" s="2"/>
      <c r="H25" s="10" t="e">
        <f t="shared" ca="1" si="0"/>
        <v>#N/A</v>
      </c>
      <c r="I25" s="3" t="e">
        <f t="shared" ca="1" si="1"/>
        <v>#N/A</v>
      </c>
      <c r="J25" s="2" t="e">
        <f ca="1">IFERROR(AVERAGEIFS(משקל[משקל],משקל[תאריך],"&gt;="&amp;$H25,משקל[תאריך],"&lt;="&amp;$I25),NA())</f>
        <v>#N/A</v>
      </c>
      <c r="K25" s="2"/>
      <c r="L25" s="2"/>
      <c r="M25" s="2"/>
      <c r="N25" s="2"/>
      <c r="O25" s="2"/>
      <c r="P25" s="2"/>
      <c r="Q25" s="2"/>
    </row>
    <row r="26" spans="1:17" x14ac:dyDescent="0.25">
      <c r="A26" s="2" t="b">
        <f>IF((LEN('מעקב אחר ירידה במשקל'!$C29)=0),TRUE)</f>
        <v>1</v>
      </c>
      <c r="B26" s="10">
        <f>IFERROR(IF(A26,0,IF(LEN('מעקב אחר ירידה במשקל'!$B29)=0,0,'מעקב אחר ירידה במשקל'!$B29)),"")</f>
        <v>0</v>
      </c>
      <c r="C26" s="2">
        <f>IFERROR(IF(A26,0,IF(LEN('מעקב אחר ירידה במשקל'!$C29)=0,0,'מעקב אחר ירידה במשקל'!$C29)),"")</f>
        <v>0</v>
      </c>
      <c r="D26" s="2"/>
      <c r="E26" s="2"/>
      <c r="F26" s="2"/>
      <c r="G26" s="2"/>
      <c r="H26" s="10" t="e">
        <f t="shared" ca="1" si="0"/>
        <v>#N/A</v>
      </c>
      <c r="I26" s="3" t="e">
        <f t="shared" ca="1" si="1"/>
        <v>#N/A</v>
      </c>
      <c r="J26" s="2" t="e">
        <f ca="1">IFERROR(AVERAGEIFS(משקל[משקל],משקל[תאריך],"&gt;="&amp;$H26,משקל[תאריך],"&lt;="&amp;$I26),NA())</f>
        <v>#N/A</v>
      </c>
      <c r="K26" s="2"/>
      <c r="L26" s="2"/>
      <c r="M26" s="2"/>
      <c r="N26" s="2"/>
      <c r="O26" s="2"/>
      <c r="P26" s="2"/>
      <c r="Q26" s="2"/>
    </row>
    <row r="27" spans="1:17" x14ac:dyDescent="0.25">
      <c r="A27" s="2" t="b">
        <f>IF((LEN('מעקב אחר ירידה במשקל'!$C30)=0),TRUE)</f>
        <v>1</v>
      </c>
      <c r="B27" s="10">
        <f>IFERROR(IF(A27,0,IF(LEN('מעקב אחר ירידה במשקל'!$B30)=0,0,'מעקב אחר ירידה במשקל'!$B30)),"")</f>
        <v>0</v>
      </c>
      <c r="C27" s="2">
        <f>IFERROR(IF(A27,0,IF(LEN('מעקב אחר ירידה במשקל'!$C30)=0,0,'מעקב אחר ירידה במשקל'!$C30)),"")</f>
        <v>0</v>
      </c>
      <c r="D27" s="2"/>
      <c r="E27" s="2"/>
      <c r="F27" s="2"/>
      <c r="G27" s="2"/>
      <c r="H27" s="10" t="e">
        <f t="shared" ca="1" si="0"/>
        <v>#N/A</v>
      </c>
      <c r="I27" s="3" t="e">
        <f t="shared" ca="1" si="1"/>
        <v>#N/A</v>
      </c>
      <c r="J27" s="2" t="e">
        <f ca="1">IFERROR(AVERAGEIFS(משקל[משקל],משקל[תאריך],"&gt;="&amp;$H27,משקל[תאריך],"&lt;="&amp;$I27),NA())</f>
        <v>#N/A</v>
      </c>
      <c r="K27" s="2"/>
      <c r="L27" s="2"/>
      <c r="M27" s="2"/>
      <c r="N27" s="2"/>
      <c r="O27" s="2"/>
      <c r="P27" s="2"/>
      <c r="Q27" s="2"/>
    </row>
    <row r="28" spans="1:17" x14ac:dyDescent="0.25">
      <c r="A28" s="2" t="b">
        <f>IF((LEN('מעקב אחר ירידה במשקל'!$C31)=0),TRUE)</f>
        <v>1</v>
      </c>
      <c r="B28" s="10">
        <f>IFERROR(IF(A28,0,IF(LEN('מעקב אחר ירידה במשקל'!$B31)=0,0,'מעקב אחר ירידה במשקל'!$B31)),"")</f>
        <v>0</v>
      </c>
      <c r="C28" s="2">
        <f>IFERROR(IF(A28,0,IF(LEN('מעקב אחר ירידה במשקל'!$C31)=0,0,'מעקב אחר ירידה במשקל'!$C31)),"")</f>
        <v>0</v>
      </c>
      <c r="D28" s="2"/>
      <c r="E28" s="2"/>
      <c r="F28" s="2"/>
      <c r="G28" s="2"/>
      <c r="H28" s="10" t="e">
        <f t="shared" ca="1" si="0"/>
        <v>#N/A</v>
      </c>
      <c r="I28" s="3" t="e">
        <f t="shared" ca="1" si="1"/>
        <v>#N/A</v>
      </c>
      <c r="J28" s="2" t="e">
        <f ca="1">IFERROR(AVERAGEIFS(משקל[משקל],משקל[תאריך],"&gt;="&amp;$H28,משקל[תאריך],"&lt;="&amp;$I28),NA())</f>
        <v>#N/A</v>
      </c>
      <c r="K28" s="2"/>
      <c r="L28" s="2"/>
      <c r="M28" s="2"/>
      <c r="N28" s="2"/>
      <c r="O28" s="2"/>
      <c r="P28" s="2"/>
      <c r="Q28" s="2"/>
    </row>
    <row r="29" spans="1:17" x14ac:dyDescent="0.25">
      <c r="A29" s="2" t="b">
        <f>IF((LEN('מעקב אחר ירידה במשקל'!$C32)=0),TRUE)</f>
        <v>1</v>
      </c>
      <c r="B29" s="10">
        <f>IFERROR(IF(A29,0,IF(LEN('מעקב אחר ירידה במשקל'!$B32)=0,0,'מעקב אחר ירידה במשקל'!$B32)),"")</f>
        <v>0</v>
      </c>
      <c r="C29" s="2">
        <f>IFERROR(IF(A29,0,IF(LEN('מעקב אחר ירידה במשקל'!$C32)=0,0,'מעקב אחר ירידה במשקל'!$C32)),"")</f>
        <v>0</v>
      </c>
      <c r="D29" s="2"/>
      <c r="E29" s="2"/>
      <c r="F29" s="2"/>
      <c r="G29" s="2"/>
      <c r="H29" s="10"/>
      <c r="I29" s="3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2" t="b">
        <f>IF((LEN('מעקב אחר ירידה במשקל'!$C33)=0),TRUE)</f>
        <v>1</v>
      </c>
      <c r="B30" s="10">
        <f>IFERROR(IF(A30,0,IF(LEN('מעקב אחר ירידה במשקל'!$B33)=0,0,'מעקב אחר ירידה במשקל'!$B33)),"")</f>
        <v>0</v>
      </c>
      <c r="C30" s="2">
        <f>IFERROR(IF(A30,0,IF(LEN('מעקב אחר ירידה במשקל'!$C33)=0,0,'מעקב אחר ירידה במשקל'!$C33)),"")</f>
        <v>0</v>
      </c>
      <c r="D30" s="2"/>
      <c r="E30" s="2"/>
      <c r="F30" s="2"/>
      <c r="G30" s="2"/>
      <c r="H30" s="10"/>
      <c r="I30" s="3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2" t="b">
        <f>IF((LEN('מעקב אחר ירידה במשקל'!$C34)=0),TRUE)</f>
        <v>1</v>
      </c>
      <c r="B31" s="10">
        <f>IFERROR(IF(A31,0,IF(LEN('מעקב אחר ירידה במשקל'!$B34)=0,0,'מעקב אחר ירידה במשקל'!$B34)),"")</f>
        <v>0</v>
      </c>
      <c r="C31" s="2">
        <f>IFERROR(IF(A31,0,IF(LEN('מעקב אחר ירידה במשקל'!$C34)=0,0,'מעקב אחר ירידה במשקל'!$C34)),"")</f>
        <v>0</v>
      </c>
      <c r="D31" s="2"/>
      <c r="E31" s="2"/>
      <c r="F31" s="2"/>
      <c r="G31" s="2"/>
      <c r="H31" s="10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2" t="b">
        <f>IF((LEN('מעקב אחר ירידה במשקל'!$C35)=0),TRUE)</f>
        <v>1</v>
      </c>
      <c r="B32" s="10">
        <f>IFERROR(IF(A32,0,IF(LEN('מעקב אחר ירידה במשקל'!$B35)=0,0,'מעקב אחר ירידה במשקל'!$B35)),"")</f>
        <v>0</v>
      </c>
      <c r="C32" s="2">
        <f>IFERROR(IF(A32,0,IF(LEN('מעקב אחר ירידה במשקל'!$C35)=0,0,'מעקב אחר ירידה במשקל'!$C35)),"")</f>
        <v>0</v>
      </c>
      <c r="D32" s="2"/>
      <c r="E32" s="2"/>
      <c r="F32" s="2"/>
      <c r="G32" s="2"/>
      <c r="H32" s="10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2" t="b">
        <f>IF((LEN('מעקב אחר ירידה במשקל'!$C36)=0),TRUE)</f>
        <v>1</v>
      </c>
      <c r="B33" s="10">
        <f>IFERROR(IF(A33,0,IF(LEN('מעקב אחר ירידה במשקל'!$B36)=0,0,'מעקב אחר ירידה במשקל'!$B36)),"")</f>
        <v>0</v>
      </c>
      <c r="C33" s="2">
        <f>IFERROR(IF(A33,0,IF(LEN('מעקב אחר ירידה במשקל'!$C36)=0,0,'מעקב אחר ירידה במשקל'!$C36)),"")</f>
        <v>0</v>
      </c>
      <c r="D33" s="2"/>
      <c r="E33" s="2"/>
      <c r="F33" s="2"/>
      <c r="G33" s="2"/>
      <c r="H33" s="10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 t="b">
        <f>IF((LEN('מעקב אחר ירידה במשקל'!$C37)=0),TRUE)</f>
        <v>1</v>
      </c>
      <c r="B34" s="10">
        <f>IFERROR(IF(A34,0,IF(LEN('מעקב אחר ירידה במשקל'!$B37)=0,0,'מעקב אחר ירידה במשקל'!$B37)),"")</f>
        <v>0</v>
      </c>
      <c r="C34" s="2">
        <f>IFERROR(IF(A34,0,IF(LEN('מעקב אחר ירידה במשקל'!$C37)=0,0,'מעקב אחר ירידה במשקל'!$C37)),"")</f>
        <v>0</v>
      </c>
      <c r="D34" s="2"/>
      <c r="E34" s="2"/>
      <c r="F34" s="2"/>
      <c r="G34" s="2"/>
      <c r="H34" s="10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 t="b">
        <f>IF((LEN('מעקב אחר ירידה במשקל'!$C38)=0),TRUE)</f>
        <v>1</v>
      </c>
      <c r="B35" s="10">
        <f>IFERROR(IF(A35,0,IF(LEN('מעקב אחר ירידה במשקל'!$B38)=0,0,'מעקב אחר ירידה במשקל'!$B38)),"")</f>
        <v>0</v>
      </c>
      <c r="C35" s="2">
        <f>IFERROR(IF(A35,0,IF(LEN('מעקב אחר ירידה במשקל'!$C38)=0,0,'מעקב אחר ירידה במשקל'!$C38)),"")</f>
        <v>0</v>
      </c>
      <c r="D35" s="2"/>
      <c r="E35" s="2"/>
      <c r="F35" s="2"/>
      <c r="G35" s="2"/>
      <c r="H35" s="10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 t="b">
        <f>IF((LEN('מעקב אחר ירידה במשקל'!$C39)=0),TRUE)</f>
        <v>1</v>
      </c>
      <c r="B36" s="10">
        <f>IFERROR(IF(A36,0,IF(LEN('מעקב אחר ירידה במשקל'!$B39)=0,0,'מעקב אחר ירידה במשקל'!$B39)),"")</f>
        <v>0</v>
      </c>
      <c r="C36" s="2">
        <f>IFERROR(IF(A36,0,IF(LEN('מעקב אחר ירידה במשקל'!$C39)=0,0,'מעקב אחר ירידה במשקל'!$C39)),"")</f>
        <v>0</v>
      </c>
      <c r="D36" s="2"/>
      <c r="E36" s="2"/>
      <c r="F36" s="2"/>
      <c r="G36" s="2"/>
      <c r="H36" s="10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 t="b">
        <f>IF((LEN('מעקב אחר ירידה במשקל'!$C40)=0),TRUE)</f>
        <v>1</v>
      </c>
      <c r="B37" s="10">
        <f>IFERROR(IF(A37,0,IF(LEN('מעקב אחר ירידה במשקל'!$B40)=0,0,'מעקב אחר ירידה במשקל'!$B40)),"")</f>
        <v>0</v>
      </c>
      <c r="C37" s="2">
        <f>IFERROR(IF(A37,0,IF(LEN('מעקב אחר ירידה במשקל'!$C40)=0,0,'מעקב אחר ירידה במשקל'!$C40)),"")</f>
        <v>0</v>
      </c>
      <c r="D37" s="2"/>
      <c r="E37" s="2"/>
      <c r="F37" s="2"/>
      <c r="G37" s="2"/>
      <c r="H37" s="10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5">
      <c r="A38" s="2" t="b">
        <f>IF((LEN('מעקב אחר ירידה במשקל'!$C41)=0),TRUE)</f>
        <v>1</v>
      </c>
      <c r="B38" s="10">
        <f>IFERROR(IF(A38,0,IF(LEN('מעקב אחר ירידה במשקל'!$B41)=0,0,'מעקב אחר ירידה במשקל'!$B41)),"")</f>
        <v>0</v>
      </c>
      <c r="C38" s="2">
        <f>IFERROR(IF(A38,0,IF(LEN('מעקב אחר ירידה במשקל'!$C41)=0,0,'מעקב אחר ירידה במשקל'!$C41)),"")</f>
        <v>0</v>
      </c>
      <c r="D38" s="2"/>
      <c r="E38" s="2"/>
      <c r="F38" s="2"/>
      <c r="G38" s="2"/>
      <c r="H38" s="10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5">
      <c r="A39" s="2" t="b">
        <f>IF((LEN('מעקב אחר ירידה במשקל'!$C42)=0),TRUE)</f>
        <v>1</v>
      </c>
      <c r="B39" s="10">
        <f>IFERROR(IF(A39,0,IF(LEN('מעקב אחר ירידה במשקל'!$B42)=0,0,'מעקב אחר ירידה במשקל'!$B42)),"")</f>
        <v>0</v>
      </c>
      <c r="C39" s="2">
        <f>IFERROR(IF(A39,0,IF(LEN('מעקב אחר ירידה במשקל'!$C42)=0,0,'מעקב אחר ירידה במשקל'!$C42)),"")</f>
        <v>0</v>
      </c>
      <c r="D39" s="2"/>
      <c r="E39" s="2"/>
      <c r="F39" s="2"/>
      <c r="G39" s="2"/>
      <c r="H39" s="10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5">
      <c r="A40" s="2" t="b">
        <f>IF((LEN('מעקב אחר ירידה במשקל'!$C43)=0),TRUE)</f>
        <v>1</v>
      </c>
      <c r="B40" s="10">
        <f>IFERROR(IF(A40,0,IF(LEN('מעקב אחר ירידה במשקל'!$B43)=0,0,'מעקב אחר ירידה במשקל'!$B43)),"")</f>
        <v>0</v>
      </c>
      <c r="C40" s="2">
        <f>IFERROR(IF(A40,0,IF(LEN('מעקב אחר ירידה במשקל'!$C43)=0,0,'מעקב אחר ירידה במשקל'!$C43)),"")</f>
        <v>0</v>
      </c>
      <c r="D40" s="2"/>
      <c r="E40" s="2"/>
      <c r="F40" s="2"/>
      <c r="G40" s="2"/>
      <c r="H40" s="10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5">
      <c r="A41" s="2" t="b">
        <f>IF((LEN('מעקב אחר ירידה במשקל'!$C44)=0),TRUE)</f>
        <v>1</v>
      </c>
      <c r="B41" s="10">
        <f>IFERROR(IF(A41,0,IF(LEN('מעקב אחר ירידה במשקל'!$B44)=0,0,'מעקב אחר ירידה במשקל'!$B44)),"")</f>
        <v>0</v>
      </c>
      <c r="C41" s="2">
        <f>IFERROR(IF(A41,0,IF(LEN('מעקב אחר ירידה במשקל'!$C44)=0,0,'מעקב אחר ירידה במשקל'!$C44)),"")</f>
        <v>0</v>
      </c>
      <c r="D41" s="2"/>
      <c r="E41" s="2"/>
      <c r="F41" s="2"/>
      <c r="G41" s="2"/>
      <c r="H41" s="10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5">
      <c r="A42" s="2" t="b">
        <f>IF((LEN('מעקב אחר ירידה במשקל'!$C45)=0),TRUE)</f>
        <v>1</v>
      </c>
      <c r="B42" s="10">
        <f>IFERROR(IF(A42,0,IF(LEN('מעקב אחר ירידה במשקל'!$B45)=0,0,'מעקב אחר ירידה במשקל'!$B45)),"")</f>
        <v>0</v>
      </c>
      <c r="C42" s="2">
        <f>IFERROR(IF(A42,0,IF(LEN('מעקב אחר ירידה במשקל'!$C45)=0,0,'מעקב אחר ירידה במשקל'!$C45)),"")</f>
        <v>0</v>
      </c>
      <c r="D42" s="2"/>
      <c r="E42" s="2"/>
      <c r="F42" s="2"/>
      <c r="G42" s="2"/>
      <c r="H42" s="10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25">
      <c r="A43" s="2" t="b">
        <f>IF((LEN('מעקב אחר ירידה במשקל'!$C46)=0),TRUE)</f>
        <v>1</v>
      </c>
      <c r="B43" s="10">
        <f>IFERROR(IF(A43,0,IF(LEN('מעקב אחר ירידה במשקל'!$B46)=0,0,'מעקב אחר ירידה במשקל'!$B46)),"")</f>
        <v>0</v>
      </c>
      <c r="C43" s="2">
        <f>IFERROR(IF(A43,0,IF(LEN('מעקב אחר ירידה במשקל'!$C46)=0,0,'מעקב אחר ירידה במשקל'!$C46)),"")</f>
        <v>0</v>
      </c>
      <c r="D43" s="2"/>
      <c r="E43" s="2"/>
      <c r="F43" s="2"/>
      <c r="G43" s="2"/>
      <c r="H43" s="10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5">
      <c r="A44" s="2" t="b">
        <f>IF((LEN('מעקב אחר ירידה במשקל'!$C47)=0),TRUE)</f>
        <v>1</v>
      </c>
      <c r="B44" s="10">
        <f>IFERROR(IF(A44,0,IF(LEN('מעקב אחר ירידה במשקל'!$B47)=0,0,'מעקב אחר ירידה במשקל'!$B47)),"")</f>
        <v>0</v>
      </c>
      <c r="C44" s="2">
        <f>IFERROR(IF(A44,0,IF(LEN('מעקב אחר ירידה במשקל'!$C47)=0,0,'מעקב אחר ירידה במשקל'!$C47)),"")</f>
        <v>0</v>
      </c>
      <c r="D44" s="2"/>
      <c r="E44" s="2"/>
      <c r="F44" s="2"/>
      <c r="G44" s="2"/>
      <c r="H44" s="10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25">
      <c r="A45" s="2" t="b">
        <f>IF((LEN('מעקב אחר ירידה במשקל'!$C48)=0),TRUE)</f>
        <v>1</v>
      </c>
      <c r="B45" s="10">
        <f>IFERROR(IF(A45,0,IF(LEN('מעקב אחר ירידה במשקל'!$B48)=0,0,'מעקב אחר ירידה במשקל'!$B48)),"")</f>
        <v>0</v>
      </c>
      <c r="C45" s="2">
        <f>IFERROR(IF(A45,0,IF(LEN('מעקב אחר ירידה במשקל'!$C48)=0,0,'מעקב אחר ירידה במשקל'!$C48)),"")</f>
        <v>0</v>
      </c>
      <c r="D45" s="2"/>
      <c r="E45" s="2"/>
      <c r="F45" s="2"/>
      <c r="G45" s="2"/>
      <c r="H45" s="10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5">
      <c r="A46" s="2" t="b">
        <f>IF((LEN('מעקב אחר ירידה במשקל'!$C49)=0),TRUE)</f>
        <v>1</v>
      </c>
      <c r="B46" s="10">
        <f>IFERROR(IF(A46,0,IF(LEN('מעקב אחר ירידה במשקל'!$B49)=0,0,'מעקב אחר ירידה במשקל'!$B49)),"")</f>
        <v>0</v>
      </c>
      <c r="C46" s="2">
        <f>IFERROR(IF(A46,0,IF(LEN('מעקב אחר ירידה במשקל'!$C49)=0,0,'מעקב אחר ירידה במשקל'!$C49)),"")</f>
        <v>0</v>
      </c>
      <c r="D46" s="2"/>
      <c r="E46" s="2"/>
      <c r="F46" s="2"/>
      <c r="G46" s="2"/>
      <c r="H46" s="10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25">
      <c r="A47" s="2" t="b">
        <f>IF((LEN('מעקב אחר ירידה במשקל'!$C50)=0),TRUE)</f>
        <v>1</v>
      </c>
      <c r="B47" s="10">
        <f>IFERROR(IF(A47,0,IF(LEN('מעקב אחר ירידה במשקל'!$B50)=0,0,'מעקב אחר ירידה במשקל'!$B50)),"")</f>
        <v>0</v>
      </c>
      <c r="C47" s="2">
        <f>IFERROR(IF(A47,0,IF(LEN('מעקב אחר ירידה במשקל'!$C50)=0,0,'מעקב אחר ירידה במשקל'!$C50)),"")</f>
        <v>0</v>
      </c>
      <c r="D47" s="2"/>
      <c r="E47" s="2"/>
      <c r="F47" s="2"/>
      <c r="G47" s="2"/>
      <c r="H47" s="10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25">
      <c r="A48" s="2" t="b">
        <f>IF((LEN('מעקב אחר ירידה במשקל'!$C51)=0),TRUE)</f>
        <v>1</v>
      </c>
      <c r="B48" s="10">
        <f>IFERROR(IF(A48,0,IF(LEN('מעקב אחר ירידה במשקל'!$B51)=0,0,'מעקב אחר ירידה במשקל'!$B51)),"")</f>
        <v>0</v>
      </c>
      <c r="C48" s="2">
        <f>IFERROR(IF(A48,0,IF(LEN('מעקב אחר ירידה במשקל'!$C51)=0,0,'מעקב אחר ירידה במשקל'!$C51)),"")</f>
        <v>0</v>
      </c>
      <c r="D48" s="2"/>
      <c r="E48" s="2"/>
      <c r="F48" s="2"/>
      <c r="G48" s="2"/>
      <c r="H48" s="10"/>
      <c r="I48" s="2"/>
      <c r="J48" s="2"/>
      <c r="K48" s="2"/>
      <c r="L48" s="2"/>
      <c r="M48" s="2"/>
      <c r="N48" s="2"/>
      <c r="O48" s="2"/>
      <c r="P48" s="2"/>
      <c r="Q48" s="2"/>
    </row>
    <row r="49" spans="1:17" x14ac:dyDescent="0.25">
      <c r="A49" s="2" t="b">
        <f>IF((LEN('מעקב אחר ירידה במשקל'!$C52)=0),TRUE)</f>
        <v>1</v>
      </c>
      <c r="B49" s="10">
        <f>IFERROR(IF(A49,0,IF(LEN('מעקב אחר ירידה במשקל'!$B52)=0,0,'מעקב אחר ירידה במשקל'!$B52)),"")</f>
        <v>0</v>
      </c>
      <c r="C49" s="2">
        <f>IFERROR(IF(A49,0,IF(LEN('מעקב אחר ירידה במשקל'!$C52)=0,0,'מעקב אחר ירידה במשקל'!$C52)),"")</f>
        <v>0</v>
      </c>
      <c r="D49" s="2"/>
      <c r="E49" s="2"/>
      <c r="F49" s="2"/>
      <c r="G49" s="2"/>
      <c r="H49" s="10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25">
      <c r="A50" s="2" t="b">
        <f>IF((LEN('מעקב אחר ירידה במשקל'!$C53)=0),TRUE)</f>
        <v>1</v>
      </c>
      <c r="B50" s="10">
        <f>IFERROR(IF(A50,0,IF(LEN('מעקב אחר ירידה במשקל'!$B53)=0,0,'מעקב אחר ירידה במשקל'!$B53)),"")</f>
        <v>0</v>
      </c>
      <c r="C50" s="2">
        <f>IFERROR(IF(A50,0,IF(LEN('מעקב אחר ירידה במשקל'!$C53)=0,0,'מעקב אחר ירידה במשקל'!$C53)),"")</f>
        <v>0</v>
      </c>
      <c r="D50" s="2"/>
      <c r="E50" s="2"/>
      <c r="F50" s="2"/>
      <c r="G50" s="2"/>
      <c r="H50" s="10"/>
      <c r="I50" s="2"/>
      <c r="J50" s="2"/>
      <c r="K50" s="2"/>
      <c r="L50" s="2"/>
      <c r="M50" s="2"/>
      <c r="N50" s="2"/>
      <c r="O50" s="2"/>
      <c r="P50" s="2"/>
      <c r="Q50" s="2"/>
    </row>
    <row r="51" spans="1:17" x14ac:dyDescent="0.25">
      <c r="A51" s="2" t="b">
        <f>IF((LEN('מעקב אחר ירידה במשקל'!$C54)=0),TRUE)</f>
        <v>1</v>
      </c>
      <c r="B51" s="10">
        <f>IFERROR(IF(A51,0,IF(LEN('מעקב אחר ירידה במשקל'!$B54)=0,0,'מעקב אחר ירידה במשקל'!$B54)),"")</f>
        <v>0</v>
      </c>
      <c r="C51" s="2">
        <f>IFERROR(IF(A51,0,IF(LEN('מעקב אחר ירידה במשקל'!$C54)=0,0,'מעקב אחר ירידה במשקל'!$C54)),"")</f>
        <v>0</v>
      </c>
      <c r="D51" s="2"/>
      <c r="E51" s="2"/>
      <c r="F51" s="2"/>
      <c r="G51" s="2"/>
      <c r="H51" s="10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5">
      <c r="A52" s="2" t="b">
        <f>IF((LEN('מעקב אחר ירידה במשקל'!$C55)=0),TRUE)</f>
        <v>1</v>
      </c>
      <c r="B52" s="10">
        <f>IFERROR(IF(A52,0,IF(LEN('מעקב אחר ירידה במשקל'!$B55)=0,0,'מעקב אחר ירידה במשקל'!$B55)),"")</f>
        <v>0</v>
      </c>
      <c r="C52" s="2">
        <f>IFERROR(IF(A52,0,IF(LEN('מעקב אחר ירידה במשקל'!$C55)=0,0,'מעקב אחר ירידה במשקל'!$C55)),"")</f>
        <v>0</v>
      </c>
      <c r="D52" s="2"/>
      <c r="E52" s="2"/>
      <c r="F52" s="2"/>
      <c r="G52" s="2"/>
      <c r="H52" s="10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5">
      <c r="A53" s="2" t="b">
        <f>IF((LEN('מעקב אחר ירידה במשקל'!$C56)=0),TRUE)</f>
        <v>1</v>
      </c>
      <c r="B53" s="10">
        <f>IFERROR(IF(A53,0,IF(LEN('מעקב אחר ירידה במשקל'!$B56)=0,0,'מעקב אחר ירידה במשקל'!$B56)),"")</f>
        <v>0</v>
      </c>
      <c r="C53" s="2">
        <f>IFERROR(IF(A53,0,IF(LEN('מעקב אחר ירידה במשקל'!$C56)=0,0,'מעקב אחר ירידה במשקל'!$C56)),"")</f>
        <v>0</v>
      </c>
      <c r="D53" s="2"/>
      <c r="E53" s="2"/>
      <c r="F53" s="2"/>
      <c r="G53" s="2"/>
      <c r="H53" s="10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5">
      <c r="A54" s="2" t="b">
        <f>IF((LEN('מעקב אחר ירידה במשקל'!$C57)=0),TRUE)</f>
        <v>1</v>
      </c>
      <c r="B54" s="10">
        <f>IFERROR(IF(A54,0,IF(LEN('מעקב אחר ירידה במשקל'!$B57)=0,0,'מעקב אחר ירידה במשקל'!$B57)),"")</f>
        <v>0</v>
      </c>
      <c r="C54" s="2">
        <f>IFERROR(IF(A54,0,IF(LEN('מעקב אחר ירידה במשקל'!$C57)=0,0,'מעקב אחר ירידה במשקל'!$C57)),"")</f>
        <v>0</v>
      </c>
      <c r="D54" s="2"/>
      <c r="E54" s="2"/>
      <c r="F54" s="2"/>
      <c r="G54" s="2"/>
      <c r="H54" s="10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2" t="b">
        <f>IF((LEN('מעקב אחר ירידה במשקל'!$C58)=0),TRUE)</f>
        <v>1</v>
      </c>
      <c r="B55" s="10">
        <f>IFERROR(IF(A55,0,IF(LEN('מעקב אחר ירידה במשקל'!$B58)=0,0,'מעקב אחר ירידה במשקל'!$B58)),"")</f>
        <v>0</v>
      </c>
      <c r="C55" s="2">
        <f>IFERROR(IF(A55,0,IF(LEN('מעקב אחר ירידה במשקל'!$C58)=0,0,'מעקב אחר ירידה במשקל'!$C58)),"")</f>
        <v>0</v>
      </c>
      <c r="D55" s="2"/>
      <c r="E55" s="2"/>
      <c r="F55" s="2"/>
      <c r="G55" s="2"/>
      <c r="H55" s="10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5">
      <c r="A56" s="2" t="b">
        <f>IF((LEN('מעקב אחר ירידה במשקל'!$C59)=0),TRUE)</f>
        <v>1</v>
      </c>
      <c r="B56" s="10">
        <f>IFERROR(IF(A56,0,IF(LEN('מעקב אחר ירידה במשקל'!$B59)=0,0,'מעקב אחר ירידה במשקל'!$B59)),"")</f>
        <v>0</v>
      </c>
      <c r="C56" s="2">
        <f>IFERROR(IF(A56,0,IF(LEN('מעקב אחר ירידה במשקל'!$C59)=0,0,'מעקב אחר ירידה במשקל'!$C59)),"")</f>
        <v>0</v>
      </c>
      <c r="D56" s="2"/>
      <c r="E56" s="2"/>
      <c r="F56" s="2"/>
      <c r="G56" s="2"/>
      <c r="H56" s="10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25">
      <c r="A57" s="2" t="b">
        <f>IF((LEN('מעקב אחר ירידה במשקל'!$C60)=0),TRUE)</f>
        <v>1</v>
      </c>
      <c r="B57" s="10">
        <f>IFERROR(IF(A57,0,IF(LEN('מעקב אחר ירידה במשקל'!$B60)=0,0,'מעקב אחר ירידה במשקל'!$B60)),"")</f>
        <v>0</v>
      </c>
      <c r="C57" s="2">
        <f>IFERROR(IF(A57,0,IF(LEN('מעקב אחר ירידה במשקל'!$C60)=0,0,'מעקב אחר ירידה במשקל'!$C60)),"")</f>
        <v>0</v>
      </c>
      <c r="D57" s="2"/>
      <c r="E57" s="2"/>
      <c r="F57" s="2"/>
      <c r="G57" s="2"/>
      <c r="H57" s="10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5">
      <c r="A58" s="2" t="b">
        <f>IF((LEN('מעקב אחר ירידה במשקל'!$C61)=0),TRUE)</f>
        <v>1</v>
      </c>
      <c r="B58" s="10">
        <f>IFERROR(IF(A58,0,IF(LEN('מעקב אחר ירידה במשקל'!$B61)=0,0,'מעקב אחר ירידה במשקל'!$B61)),"")</f>
        <v>0</v>
      </c>
      <c r="C58" s="2">
        <f>IFERROR(IF(A58,0,IF(LEN('מעקב אחר ירידה במשקל'!$C61)=0,0,'מעקב אחר ירידה במשקל'!$C61)),"")</f>
        <v>0</v>
      </c>
      <c r="D58" s="2"/>
      <c r="E58" s="2"/>
      <c r="F58" s="2"/>
      <c r="G58" s="2"/>
      <c r="H58" s="10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25">
      <c r="A59" s="2" t="b">
        <f>IF((LEN('מעקב אחר ירידה במשקל'!$C62)=0),TRUE)</f>
        <v>1</v>
      </c>
      <c r="B59" s="10">
        <f>IFERROR(IF(A59,0,IF(LEN('מעקב אחר ירידה במשקל'!$B62)=0,0,'מעקב אחר ירידה במשקל'!$B62)),"")</f>
        <v>0</v>
      </c>
      <c r="C59" s="2">
        <f>IFERROR(IF(A59,0,IF(LEN('מעקב אחר ירידה במשקל'!$C62)=0,0,'מעקב אחר ירידה במשקל'!$C62)),"")</f>
        <v>0</v>
      </c>
      <c r="D59" s="2"/>
      <c r="E59" s="2"/>
      <c r="F59" s="2"/>
      <c r="G59" s="2"/>
      <c r="H59" s="10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5">
      <c r="A60" s="2" t="b">
        <f>IF((LEN('מעקב אחר ירידה במשקל'!$C63)=0),TRUE)</f>
        <v>1</v>
      </c>
      <c r="B60" s="10">
        <f>IFERROR(IF(A60,0,IF(LEN('מעקב אחר ירידה במשקל'!$B63)=0,0,'מעקב אחר ירידה במשקל'!$B63)),"")</f>
        <v>0</v>
      </c>
      <c r="C60" s="2">
        <f>IFERROR(IF(A60,0,IF(LEN('מעקב אחר ירידה במשקל'!$C63)=0,0,'מעקב אחר ירידה במשקל'!$C63)),"")</f>
        <v>0</v>
      </c>
      <c r="D60" s="2"/>
      <c r="E60" s="2"/>
      <c r="F60" s="2"/>
      <c r="G60" s="2"/>
      <c r="H60" s="10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25">
      <c r="A61" s="2" t="b">
        <f>IF((LEN('מעקב אחר ירידה במשקל'!$C64)=0),TRUE)</f>
        <v>1</v>
      </c>
      <c r="B61" s="10">
        <f>IFERROR(IF(A61,0,IF(LEN('מעקב אחר ירידה במשקל'!$B64)=0,0,'מעקב אחר ירידה במשקל'!$B64)),"")</f>
        <v>0</v>
      </c>
      <c r="C61" s="2">
        <f>IFERROR(IF(A61,0,IF(LEN('מעקב אחר ירידה במשקל'!$C64)=0,0,'מעקב אחר ירידה במשקל'!$C64)),"")</f>
        <v>0</v>
      </c>
      <c r="D61" s="2"/>
      <c r="E61" s="2"/>
      <c r="F61" s="2"/>
      <c r="G61" s="2"/>
      <c r="H61" s="10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5">
      <c r="A62" s="2" t="b">
        <f>IF((LEN('מעקב אחר ירידה במשקל'!$C65)=0),TRUE)</f>
        <v>1</v>
      </c>
      <c r="B62" s="10">
        <f>IFERROR(IF(A62,0,IF(LEN('מעקב אחר ירידה במשקל'!$B65)=0,0,'מעקב אחר ירידה במשקל'!$B65)),"")</f>
        <v>0</v>
      </c>
      <c r="C62" s="2">
        <f>IFERROR(IF(A62,0,IF(LEN('מעקב אחר ירידה במשקל'!$C65)=0,0,'מעקב אחר ירידה במשקל'!$C65)),"")</f>
        <v>0</v>
      </c>
      <c r="D62" s="2"/>
      <c r="E62" s="2"/>
      <c r="F62" s="2"/>
      <c r="G62" s="2"/>
      <c r="H62" s="10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25">
      <c r="A63" s="2" t="b">
        <f>IF((LEN('מעקב אחר ירידה במשקל'!$C66)=0),TRUE)</f>
        <v>1</v>
      </c>
      <c r="B63" s="10">
        <f>IFERROR(IF(A63,0,IF(LEN('מעקב אחר ירידה במשקל'!$B66)=0,0,'מעקב אחר ירידה במשקל'!$B66)),"")</f>
        <v>0</v>
      </c>
      <c r="C63" s="2">
        <f>IFERROR(IF(A63,0,IF(LEN('מעקב אחר ירידה במשקל'!$C66)=0,0,'מעקב אחר ירידה במשקל'!$C66)),"")</f>
        <v>0</v>
      </c>
      <c r="D63" s="2"/>
      <c r="E63" s="2"/>
      <c r="F63" s="2"/>
      <c r="G63" s="2"/>
      <c r="H63" s="10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5">
      <c r="A64" s="2" t="b">
        <f>IF((LEN('מעקב אחר ירידה במשקל'!$C67)=0),TRUE)</f>
        <v>1</v>
      </c>
      <c r="B64" s="10">
        <f>IFERROR(IF(A64,0,IF(LEN('מעקב אחר ירידה במשקל'!$B67)=0,0,'מעקב אחר ירידה במשקל'!$B67)),"")</f>
        <v>0</v>
      </c>
      <c r="C64" s="2">
        <f>IFERROR(IF(A64,0,IF(LEN('מעקב אחר ירידה במשקל'!$C67)=0,0,'מעקב אחר ירידה במשקל'!$C67)),"")</f>
        <v>0</v>
      </c>
      <c r="D64" s="2"/>
      <c r="E64" s="2"/>
      <c r="F64" s="2"/>
      <c r="G64" s="2"/>
      <c r="H64" s="10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25">
      <c r="A65" s="2" t="b">
        <f>IF((LEN('מעקב אחר ירידה במשקל'!$C68)=0),TRUE)</f>
        <v>1</v>
      </c>
      <c r="B65" s="10">
        <f>IFERROR(IF(A65,0,IF(LEN('מעקב אחר ירידה במשקל'!$B68)=0,0,'מעקב אחר ירידה במשקל'!$B68)),"")</f>
        <v>0</v>
      </c>
      <c r="C65" s="2">
        <f>IFERROR(IF(A65,0,IF(LEN('מעקב אחר ירידה במשקל'!$C68)=0,0,'מעקב אחר ירידה במשקל'!$C68)),"")</f>
        <v>0</v>
      </c>
      <c r="D65" s="2"/>
      <c r="E65" s="2"/>
      <c r="F65" s="2"/>
      <c r="G65" s="2"/>
      <c r="H65" s="10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25">
      <c r="A66" s="2" t="b">
        <f>IF((LEN('מעקב אחר ירידה במשקל'!$C69)=0),TRUE)</f>
        <v>1</v>
      </c>
      <c r="B66" s="10">
        <f>IFERROR(IF(A66,0,IF(LEN('מעקב אחר ירידה במשקל'!$B69)=0,0,'מעקב אחר ירידה במשקל'!$B69)),"")</f>
        <v>0</v>
      </c>
      <c r="C66" s="2">
        <f>IFERROR(IF(A66,0,IF(LEN('מעקב אחר ירידה במשקל'!$C69)=0,0,'מעקב אחר ירידה במשקל'!$C69)),"")</f>
        <v>0</v>
      </c>
      <c r="D66" s="2"/>
      <c r="E66" s="2"/>
      <c r="F66" s="2"/>
      <c r="G66" s="2"/>
      <c r="H66" s="10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25">
      <c r="A67" s="2" t="b">
        <f>IF((LEN('מעקב אחר ירידה במשקל'!$C70)=0),TRUE)</f>
        <v>1</v>
      </c>
      <c r="B67" s="10">
        <f>IFERROR(IF(A67,0,IF(LEN('מעקב אחר ירידה במשקל'!$B70)=0,0,'מעקב אחר ירידה במשקל'!$B70)),"")</f>
        <v>0</v>
      </c>
      <c r="C67" s="2">
        <f>IFERROR(IF(A67,0,IF(LEN('מעקב אחר ירידה במשקל'!$C70)=0,0,'מעקב אחר ירידה במשקל'!$C70)),"")</f>
        <v>0</v>
      </c>
      <c r="D67" s="2"/>
      <c r="E67" s="2"/>
      <c r="F67" s="2"/>
      <c r="G67" s="2"/>
      <c r="H67" s="10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25">
      <c r="A68" s="2" t="b">
        <f>IF((LEN('מעקב אחר ירידה במשקל'!$C71)=0),TRUE)</f>
        <v>1</v>
      </c>
      <c r="B68" s="10">
        <f>IFERROR(IF(A68,0,IF(LEN('מעקב אחר ירידה במשקל'!$B71)=0,0,'מעקב אחר ירידה במשקל'!$B71)),"")</f>
        <v>0</v>
      </c>
      <c r="C68" s="2">
        <f>IFERROR(IF(A68,0,IF(LEN('מעקב אחר ירידה במשקל'!$C71)=0,0,'מעקב אחר ירידה במשקל'!$C71)),"")</f>
        <v>0</v>
      </c>
      <c r="D68" s="2"/>
      <c r="E68" s="2"/>
      <c r="F68" s="2"/>
      <c r="G68" s="2"/>
      <c r="H68" s="10"/>
      <c r="I68" s="2"/>
      <c r="J68" s="2"/>
      <c r="K68" s="2"/>
      <c r="L68" s="2"/>
      <c r="M68" s="2"/>
      <c r="N68" s="2"/>
      <c r="O68" s="2"/>
      <c r="P68" s="2"/>
      <c r="Q68" s="2"/>
    </row>
    <row r="69" spans="1:17" x14ac:dyDescent="0.25">
      <c r="A69" s="2" t="b">
        <f>IF((LEN('מעקב אחר ירידה במשקל'!$C72)=0),TRUE)</f>
        <v>1</v>
      </c>
      <c r="B69" s="10">
        <f>IFERROR(IF(A69,0,IF(LEN('מעקב אחר ירידה במשקל'!$B72)=0,0,'מעקב אחר ירידה במשקל'!$B72)),"")</f>
        <v>0</v>
      </c>
      <c r="C69" s="2">
        <f>IFERROR(IF(A69,0,IF(LEN('מעקב אחר ירידה במשקל'!$C72)=0,0,'מעקב אחר ירידה במשקל'!$C72)),"")</f>
        <v>0</v>
      </c>
      <c r="D69" s="2"/>
      <c r="E69" s="2"/>
      <c r="F69" s="2"/>
      <c r="G69" s="2"/>
      <c r="H69" s="10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25">
      <c r="A70" s="2" t="b">
        <f>IF((LEN('מעקב אחר ירידה במשקל'!$C73)=0),TRUE)</f>
        <v>1</v>
      </c>
      <c r="B70" s="10">
        <f>IFERROR(IF(A70,0,IF(LEN('מעקב אחר ירידה במשקל'!$B73)=0,0,'מעקב אחר ירידה במשקל'!$B73)),"")</f>
        <v>0</v>
      </c>
      <c r="C70" s="2">
        <f>IFERROR(IF(A70,0,IF(LEN('מעקב אחר ירידה במשקל'!$C73)=0,0,'מעקב אחר ירידה במשקל'!$C73)),"")</f>
        <v>0</v>
      </c>
      <c r="D70" s="2"/>
      <c r="E70" s="2"/>
      <c r="F70" s="2"/>
      <c r="G70" s="2"/>
      <c r="H70" s="10"/>
      <c r="I70" s="2"/>
      <c r="J70" s="2"/>
      <c r="K70" s="2"/>
      <c r="L70" s="2"/>
      <c r="M70" s="2"/>
      <c r="N70" s="2"/>
      <c r="O70" s="2"/>
      <c r="P70" s="2"/>
      <c r="Q70" s="2"/>
    </row>
    <row r="71" spans="1:17" x14ac:dyDescent="0.25">
      <c r="A71" s="2" t="b">
        <f>IF((LEN('מעקב אחר ירידה במשקל'!$C74)=0),TRUE)</f>
        <v>1</v>
      </c>
      <c r="B71" s="10">
        <f>IFERROR(IF(A71,0,IF(LEN('מעקב אחר ירידה במשקל'!$B74)=0,0,'מעקב אחר ירידה במשקל'!$B74)),"")</f>
        <v>0</v>
      </c>
      <c r="C71" s="2">
        <f>IFERROR(IF(A71,0,IF(LEN('מעקב אחר ירידה במשקל'!$C74)=0,0,'מעקב אחר ירידה במשקל'!$C74)),"")</f>
        <v>0</v>
      </c>
      <c r="D71" s="2"/>
      <c r="E71" s="2"/>
      <c r="F71" s="2"/>
      <c r="G71" s="2"/>
      <c r="H71" s="10"/>
      <c r="I71" s="2"/>
      <c r="J71" s="2"/>
      <c r="K71" s="2"/>
      <c r="L71" s="2"/>
      <c r="M71" s="2"/>
      <c r="N71" s="2"/>
      <c r="O71" s="2"/>
      <c r="P71" s="2"/>
      <c r="Q71" s="2"/>
    </row>
    <row r="72" spans="1:17" x14ac:dyDescent="0.25">
      <c r="A72" s="2" t="b">
        <f>IF((LEN('מעקב אחר ירידה במשקל'!$C75)=0),TRUE)</f>
        <v>1</v>
      </c>
      <c r="B72" s="10">
        <f>IFERROR(IF(A72,0,IF(LEN('מעקב אחר ירידה במשקל'!$B75)=0,0,'מעקב אחר ירידה במשקל'!$B75)),"")</f>
        <v>0</v>
      </c>
      <c r="C72" s="2">
        <f>IFERROR(IF(A72,0,IF(LEN('מעקב אחר ירידה במשקל'!$C75)=0,0,'מעקב אחר ירידה במשקל'!$C75)),"")</f>
        <v>0</v>
      </c>
      <c r="D72" s="2"/>
      <c r="E72" s="2"/>
      <c r="F72" s="2"/>
      <c r="G72" s="2"/>
      <c r="H72" s="10"/>
      <c r="I72" s="2"/>
      <c r="J72" s="2"/>
      <c r="K72" s="2"/>
      <c r="L72" s="2"/>
      <c r="M72" s="2"/>
      <c r="N72" s="2"/>
      <c r="O72" s="2"/>
      <c r="P72" s="2"/>
      <c r="Q72" s="2"/>
    </row>
    <row r="73" spans="1:17" x14ac:dyDescent="0.25">
      <c r="A73" s="2" t="b">
        <f>IF((LEN('מעקב אחר ירידה במשקל'!$C76)=0),TRUE)</f>
        <v>1</v>
      </c>
      <c r="B73" s="10">
        <f>IFERROR(IF(A73,0,IF(LEN('מעקב אחר ירידה במשקל'!$B76)=0,0,'מעקב אחר ירידה במשקל'!$B76)),"")</f>
        <v>0</v>
      </c>
      <c r="C73" s="2">
        <f>IFERROR(IF(A73,0,IF(LEN('מעקב אחר ירידה במשקל'!$C76)=0,0,'מעקב אחר ירידה במשקל'!$C76)),"")</f>
        <v>0</v>
      </c>
      <c r="D73" s="2"/>
      <c r="E73" s="2"/>
      <c r="F73" s="2"/>
      <c r="G73" s="2"/>
      <c r="H73" s="10"/>
      <c r="I73" s="2"/>
      <c r="J73" s="2"/>
      <c r="K73" s="2"/>
      <c r="L73" s="2"/>
      <c r="M73" s="2"/>
      <c r="N73" s="2"/>
      <c r="O73" s="2"/>
      <c r="P73" s="2"/>
      <c r="Q73" s="2"/>
    </row>
    <row r="74" spans="1:17" x14ac:dyDescent="0.25">
      <c r="A74" s="2" t="b">
        <f>IF((LEN('מעקב אחר ירידה במשקל'!$C77)=0),TRUE)</f>
        <v>1</v>
      </c>
      <c r="B74" s="10">
        <f>IFERROR(IF(A74,0,IF(LEN('מעקב אחר ירידה במשקל'!$B77)=0,0,'מעקב אחר ירידה במשקל'!$B77)),"")</f>
        <v>0</v>
      </c>
      <c r="C74" s="2">
        <f>IFERROR(IF(A74,0,IF(LEN('מעקב אחר ירידה במשקל'!$C77)=0,0,'מעקב אחר ירידה במשקל'!$C77)),"")</f>
        <v>0</v>
      </c>
      <c r="D74" s="2"/>
      <c r="E74" s="2"/>
      <c r="F74" s="2"/>
      <c r="G74" s="2"/>
      <c r="H74" s="10"/>
      <c r="I74" s="2"/>
      <c r="J74" s="2"/>
      <c r="K74" s="2"/>
      <c r="L74" s="2"/>
      <c r="M74" s="2"/>
      <c r="N74" s="2"/>
      <c r="O74" s="2"/>
      <c r="P74" s="2"/>
      <c r="Q74" s="2"/>
    </row>
    <row r="75" spans="1:17" x14ac:dyDescent="0.25">
      <c r="A75" s="2" t="b">
        <f>IF((LEN('מעקב אחר ירידה במשקל'!$C78)=0),TRUE)</f>
        <v>1</v>
      </c>
      <c r="B75" s="10">
        <f>IFERROR(IF(A75,0,IF(LEN('מעקב אחר ירידה במשקל'!$B78)=0,0,'מעקב אחר ירידה במשקל'!$B78)),"")</f>
        <v>0</v>
      </c>
      <c r="C75" s="2">
        <f>IFERROR(IF(A75,0,IF(LEN('מעקב אחר ירידה במשקל'!$C78)=0,0,'מעקב אחר ירידה במשקל'!$C78)),"")</f>
        <v>0</v>
      </c>
      <c r="D75" s="2"/>
      <c r="E75" s="2"/>
      <c r="F75" s="2"/>
      <c r="G75" s="2"/>
      <c r="H75" s="10"/>
      <c r="I75" s="2"/>
      <c r="J75" s="2"/>
      <c r="K75" s="2"/>
      <c r="L75" s="2"/>
      <c r="M75" s="2"/>
      <c r="N75" s="2"/>
      <c r="O75" s="2"/>
      <c r="P75" s="2"/>
      <c r="Q75" s="2"/>
    </row>
    <row r="76" spans="1:17" x14ac:dyDescent="0.25">
      <c r="A76" s="2" t="b">
        <f>IF((LEN('מעקב אחר ירידה במשקל'!$C79)=0),TRUE)</f>
        <v>1</v>
      </c>
      <c r="B76" s="10">
        <f>IFERROR(IF(A76,0,IF(LEN('מעקב אחר ירידה במשקל'!$B79)=0,0,'מעקב אחר ירידה במשקל'!$B79)),"")</f>
        <v>0</v>
      </c>
      <c r="C76" s="2">
        <f>IFERROR(IF(A76,0,IF(LEN('מעקב אחר ירידה במשקל'!$C79)=0,0,'מעקב אחר ירידה במשקל'!$C79)),"")</f>
        <v>0</v>
      </c>
      <c r="D76" s="2"/>
      <c r="E76" s="2"/>
      <c r="F76" s="2"/>
      <c r="G76" s="2"/>
      <c r="H76" s="10"/>
      <c r="I76" s="2"/>
      <c r="J76" s="2"/>
      <c r="K76" s="2"/>
      <c r="L76" s="2"/>
      <c r="M76" s="2"/>
      <c r="N76" s="2"/>
      <c r="O76" s="2"/>
      <c r="P76" s="2"/>
      <c r="Q76" s="2"/>
    </row>
    <row r="77" spans="1:17" x14ac:dyDescent="0.25">
      <c r="A77" s="2" t="b">
        <f>IF((LEN('מעקב אחר ירידה במשקל'!$C80)=0),TRUE)</f>
        <v>1</v>
      </c>
      <c r="B77" s="10">
        <f>IFERROR(IF(A77,0,IF(LEN('מעקב אחר ירידה במשקל'!$B80)=0,0,'מעקב אחר ירידה במשקל'!$B80)),"")</f>
        <v>0</v>
      </c>
      <c r="C77" s="2">
        <f>IFERROR(IF(A77,0,IF(LEN('מעקב אחר ירידה במשקל'!$C80)=0,0,'מעקב אחר ירידה במשקל'!$C80)),"")</f>
        <v>0</v>
      </c>
      <c r="D77" s="2"/>
      <c r="E77" s="2"/>
      <c r="F77" s="2"/>
      <c r="G77" s="2"/>
      <c r="H77" s="10"/>
      <c r="I77" s="2"/>
      <c r="J77" s="2"/>
      <c r="K77" s="2"/>
      <c r="L77" s="2"/>
      <c r="M77" s="2"/>
      <c r="N77" s="2"/>
      <c r="O77" s="2"/>
      <c r="P77" s="2"/>
      <c r="Q77" s="2"/>
    </row>
    <row r="78" spans="1:17" x14ac:dyDescent="0.25">
      <c r="A78" s="2" t="b">
        <f>IF((LEN('מעקב אחר ירידה במשקל'!$C81)=0),TRUE)</f>
        <v>1</v>
      </c>
      <c r="B78" s="10">
        <f>IFERROR(IF(A78,0,IF(LEN('מעקב אחר ירידה במשקל'!$B81)=0,0,'מעקב אחר ירידה במשקל'!$B81)),"")</f>
        <v>0</v>
      </c>
      <c r="C78" s="2">
        <f>IFERROR(IF(A78,0,IF(LEN('מעקב אחר ירידה במשקל'!$C81)=0,0,'מעקב אחר ירידה במשקל'!$C81)),"")</f>
        <v>0</v>
      </c>
      <c r="D78" s="2"/>
      <c r="E78" s="2"/>
      <c r="F78" s="2"/>
      <c r="G78" s="2"/>
      <c r="H78" s="10"/>
      <c r="I78" s="2"/>
      <c r="J78" s="2"/>
      <c r="K78" s="2"/>
      <c r="L78" s="2"/>
      <c r="M78" s="2"/>
      <c r="N78" s="2"/>
      <c r="O78" s="2"/>
      <c r="P78" s="2"/>
      <c r="Q78" s="2"/>
    </row>
    <row r="79" spans="1:17" x14ac:dyDescent="0.25">
      <c r="A79" s="2" t="b">
        <f>IF((LEN('מעקב אחר ירידה במשקל'!$C82)=0),TRUE)</f>
        <v>1</v>
      </c>
      <c r="B79" s="10">
        <f>IFERROR(IF(A79,0,IF(LEN('מעקב אחר ירידה במשקל'!$B82)=0,0,'מעקב אחר ירידה במשקל'!$B82)),"")</f>
        <v>0</v>
      </c>
      <c r="C79" s="2">
        <f>IFERROR(IF(A79,0,IF(LEN('מעקב אחר ירידה במשקל'!$C82)=0,0,'מעקב אחר ירידה במשקל'!$C82)),"")</f>
        <v>0</v>
      </c>
      <c r="D79" s="2"/>
      <c r="E79" s="2"/>
      <c r="F79" s="2"/>
      <c r="G79" s="2"/>
      <c r="H79" s="10"/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25">
      <c r="A80" s="2" t="b">
        <f>IF((LEN('מעקב אחר ירידה במשקל'!$C83)=0),TRUE)</f>
        <v>1</v>
      </c>
      <c r="B80" s="10">
        <f>IFERROR(IF(A80,0,IF(LEN('מעקב אחר ירידה במשקל'!$B83)=0,0,'מעקב אחר ירידה במשקל'!$B83)),"")</f>
        <v>0</v>
      </c>
      <c r="C80" s="2">
        <f>IFERROR(IF(A80,0,IF(LEN('מעקב אחר ירידה במשקל'!$C83)=0,0,'מעקב אחר ירידה במשקל'!$C83)),"")</f>
        <v>0</v>
      </c>
      <c r="D80" s="2"/>
      <c r="E80" s="2"/>
      <c r="F80" s="2"/>
      <c r="G80" s="2"/>
      <c r="H80" s="10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25">
      <c r="A81" s="2" t="b">
        <f>IF((LEN('מעקב אחר ירידה במשקל'!$C84)=0),TRUE)</f>
        <v>1</v>
      </c>
      <c r="B81" s="10">
        <f>IFERROR(IF(A81,0,IF(LEN('מעקב אחר ירידה במשקל'!$B84)=0,0,'מעקב אחר ירידה במשקל'!$B84)),"")</f>
        <v>0</v>
      </c>
      <c r="C81" s="2">
        <f>IFERROR(IF(A81,0,IF(LEN('מעקב אחר ירידה במשקל'!$C84)=0,0,'מעקב אחר ירידה במשקל'!$C84)),"")</f>
        <v>0</v>
      </c>
      <c r="D81" s="2"/>
      <c r="E81" s="2"/>
      <c r="F81" s="2"/>
      <c r="G81" s="2"/>
      <c r="H81" s="10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25">
      <c r="A82" s="2" t="b">
        <f>IF((LEN('מעקב אחר ירידה במשקל'!$C85)=0),TRUE)</f>
        <v>1</v>
      </c>
      <c r="B82" s="10">
        <f>IFERROR(IF(A82,0,IF(LEN('מעקב אחר ירידה במשקל'!$B85)=0,0,'מעקב אחר ירידה במשקל'!$B85)),"")</f>
        <v>0</v>
      </c>
      <c r="C82" s="2">
        <f>IFERROR(IF(A82,0,IF(LEN('מעקב אחר ירידה במשקל'!$C85)=0,0,'מעקב אחר ירידה במשקל'!$C85)),"")</f>
        <v>0</v>
      </c>
      <c r="D82" s="2"/>
      <c r="E82" s="2"/>
      <c r="F82" s="2"/>
      <c r="G82" s="2"/>
      <c r="H82" s="10"/>
      <c r="I82" s="2"/>
      <c r="J82" s="2"/>
      <c r="K82" s="2"/>
      <c r="L82" s="2"/>
      <c r="M82" s="2"/>
      <c r="N82" s="2"/>
      <c r="O82" s="2"/>
      <c r="P82" s="2"/>
      <c r="Q82" s="2"/>
    </row>
    <row r="83" spans="1:17" x14ac:dyDescent="0.25">
      <c r="A83" s="2" t="b">
        <f>IF((LEN('מעקב אחר ירידה במשקל'!$C86)=0),TRUE)</f>
        <v>1</v>
      </c>
      <c r="B83" s="10">
        <f>IFERROR(IF(A83,0,IF(LEN('מעקב אחר ירידה במשקל'!$B86)=0,0,'מעקב אחר ירידה במשקל'!$B86)),"")</f>
        <v>0</v>
      </c>
      <c r="C83" s="2">
        <f>IFERROR(IF(A83,0,IF(LEN('מעקב אחר ירידה במשקל'!$C86)=0,0,'מעקב אחר ירידה במשקל'!$C86)),"")</f>
        <v>0</v>
      </c>
      <c r="D83" s="2"/>
      <c r="E83" s="2"/>
      <c r="F83" s="2"/>
      <c r="G83" s="2"/>
      <c r="H83" s="10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25">
      <c r="A84" s="2" t="b">
        <f>IF((LEN('מעקב אחר ירידה במשקל'!$C87)=0),TRUE)</f>
        <v>1</v>
      </c>
      <c r="B84" s="10">
        <f>IFERROR(IF(A84,0,IF(LEN('מעקב אחר ירידה במשקל'!$B87)=0,0,'מעקב אחר ירידה במשקל'!$B87)),"")</f>
        <v>0</v>
      </c>
      <c r="C84" s="2">
        <f>IFERROR(IF(A84,0,IF(LEN('מעקב אחר ירידה במשקל'!$C87)=0,0,'מעקב אחר ירידה במשקל'!$C87)),"")</f>
        <v>0</v>
      </c>
      <c r="D84" s="2"/>
      <c r="E84" s="2"/>
      <c r="F84" s="2"/>
      <c r="G84" s="2"/>
      <c r="H84" s="10"/>
      <c r="I84" s="2"/>
      <c r="J84" s="2"/>
      <c r="K84" s="2"/>
      <c r="L84" s="2"/>
      <c r="M84" s="2"/>
      <c r="N84" s="2"/>
      <c r="O84" s="2"/>
      <c r="P84" s="2"/>
      <c r="Q84" s="2"/>
    </row>
    <row r="85" spans="1:17" x14ac:dyDescent="0.25">
      <c r="A85" s="2" t="b">
        <f>IF((LEN('מעקב אחר ירידה במשקל'!$C88)=0),TRUE)</f>
        <v>1</v>
      </c>
      <c r="B85" s="10">
        <f>IFERROR(IF(A85,0,IF(LEN('מעקב אחר ירידה במשקל'!$B88)=0,0,'מעקב אחר ירידה במשקל'!$B88)),"")</f>
        <v>0</v>
      </c>
      <c r="C85" s="2">
        <f>IFERROR(IF(A85,0,IF(LEN('מעקב אחר ירידה במשקל'!$C88)=0,0,'מעקב אחר ירידה במשקל'!$C88)),"")</f>
        <v>0</v>
      </c>
      <c r="D85" s="2"/>
      <c r="E85" s="2"/>
      <c r="F85" s="2"/>
      <c r="G85" s="2"/>
      <c r="H85" s="10"/>
      <c r="I85" s="2"/>
      <c r="J85" s="2"/>
      <c r="K85" s="2"/>
      <c r="L85" s="2"/>
      <c r="M85" s="2"/>
      <c r="N85" s="2"/>
      <c r="O85" s="2"/>
      <c r="P85" s="2"/>
      <c r="Q85" s="2"/>
    </row>
    <row r="86" spans="1:17" x14ac:dyDescent="0.25">
      <c r="A86" s="2" t="b">
        <f>IF((LEN('מעקב אחר ירידה במשקל'!$C89)=0),TRUE)</f>
        <v>1</v>
      </c>
      <c r="B86" s="10">
        <f>IFERROR(IF(A86,0,IF(LEN('מעקב אחר ירידה במשקל'!$B89)=0,0,'מעקב אחר ירידה במשקל'!$B89)),"")</f>
        <v>0</v>
      </c>
      <c r="C86" s="2">
        <f>IFERROR(IF(A86,0,IF(LEN('מעקב אחר ירידה במשקל'!$C89)=0,0,'מעקב אחר ירידה במשקל'!$C89)),"")</f>
        <v>0</v>
      </c>
      <c r="D86" s="2"/>
      <c r="E86" s="2"/>
      <c r="F86" s="2"/>
      <c r="G86" s="2"/>
      <c r="H86" s="10"/>
      <c r="I86" s="2"/>
      <c r="J86" s="2"/>
      <c r="K86" s="2"/>
      <c r="L86" s="2"/>
      <c r="M86" s="2"/>
      <c r="N86" s="2"/>
      <c r="O86" s="2"/>
      <c r="P86" s="2"/>
      <c r="Q86" s="2"/>
    </row>
    <row r="87" spans="1:17" x14ac:dyDescent="0.25">
      <c r="A87" s="2" t="b">
        <f>IF((LEN('מעקב אחר ירידה במשקל'!$C90)=0),TRUE)</f>
        <v>1</v>
      </c>
      <c r="B87" s="10">
        <f>IFERROR(IF(A87,0,IF(LEN('מעקב אחר ירידה במשקל'!$B90)=0,0,'מעקב אחר ירידה במשקל'!$B90)),"")</f>
        <v>0</v>
      </c>
      <c r="C87" s="2">
        <f>IFERROR(IF(A87,0,IF(LEN('מעקב אחר ירידה במשקל'!$C90)=0,0,'מעקב אחר ירידה במשקל'!$C90)),"")</f>
        <v>0</v>
      </c>
      <c r="D87" s="2"/>
      <c r="E87" s="2"/>
      <c r="F87" s="2"/>
      <c r="G87" s="2"/>
      <c r="H87" s="10"/>
      <c r="I87" s="2"/>
      <c r="J87" s="2"/>
      <c r="K87" s="2"/>
      <c r="L87" s="2"/>
      <c r="M87" s="2"/>
      <c r="N87" s="2"/>
      <c r="O87" s="2"/>
      <c r="P87" s="2"/>
      <c r="Q87" s="2"/>
    </row>
    <row r="88" spans="1:17" x14ac:dyDescent="0.25">
      <c r="A88" s="2" t="b">
        <f>IF((LEN('מעקב אחר ירידה במשקל'!$C91)=0),TRUE)</f>
        <v>1</v>
      </c>
      <c r="B88" s="10">
        <f>IFERROR(IF(A88,0,IF(LEN('מעקב אחר ירידה במשקל'!$B91)=0,0,'מעקב אחר ירידה במשקל'!$B91)),"")</f>
        <v>0</v>
      </c>
      <c r="C88" s="2">
        <f>IFERROR(IF(A88,0,IF(LEN('מעקב אחר ירידה במשקל'!$C91)=0,0,'מעקב אחר ירידה במשקל'!$C91)),"")</f>
        <v>0</v>
      </c>
      <c r="D88" s="2"/>
      <c r="E88" s="2"/>
      <c r="F88" s="2"/>
      <c r="G88" s="2"/>
      <c r="H88" s="10"/>
      <c r="I88" s="2"/>
      <c r="J88" s="2"/>
      <c r="K88" s="2"/>
      <c r="L88" s="2"/>
      <c r="M88" s="2"/>
      <c r="N88" s="2"/>
      <c r="O88" s="2"/>
      <c r="P88" s="2"/>
      <c r="Q88" s="2"/>
    </row>
    <row r="89" spans="1:17" x14ac:dyDescent="0.25">
      <c r="A89" s="2" t="b">
        <f>IF((LEN('מעקב אחר ירידה במשקל'!$C92)=0),TRUE)</f>
        <v>1</v>
      </c>
      <c r="B89" s="10">
        <f>IFERROR(IF(A89,0,IF(LEN('מעקב אחר ירידה במשקל'!$B92)=0,0,'מעקב אחר ירידה במשקל'!$B92)),"")</f>
        <v>0</v>
      </c>
      <c r="C89" s="2">
        <f>IFERROR(IF(A89,0,IF(LEN('מעקב אחר ירידה במשקל'!$C92)=0,0,'מעקב אחר ירידה במשקל'!$C92)),"")</f>
        <v>0</v>
      </c>
      <c r="D89" s="2"/>
      <c r="E89" s="2"/>
      <c r="F89" s="2"/>
      <c r="G89" s="2"/>
      <c r="H89" s="10"/>
      <c r="I89" s="2"/>
      <c r="J89" s="2"/>
      <c r="K89" s="2"/>
      <c r="L89" s="2"/>
      <c r="M89" s="2"/>
      <c r="N89" s="2"/>
      <c r="O89" s="2"/>
      <c r="P89" s="2"/>
      <c r="Q89" s="2"/>
    </row>
    <row r="90" spans="1:17" x14ac:dyDescent="0.25">
      <c r="A90" s="2" t="b">
        <f>IF((LEN('מעקב אחר ירידה במשקל'!$C93)=0),TRUE)</f>
        <v>1</v>
      </c>
      <c r="B90" s="10">
        <f>IFERROR(IF(A90,0,IF(LEN('מעקב אחר ירידה במשקל'!$B93)=0,0,'מעקב אחר ירידה במשקל'!$B93)),"")</f>
        <v>0</v>
      </c>
      <c r="C90" s="2">
        <f>IFERROR(IF(A90,0,IF(LEN('מעקב אחר ירידה במשקל'!$C93)=0,0,'מעקב אחר ירידה במשקל'!$C93)),"")</f>
        <v>0</v>
      </c>
      <c r="D90" s="2"/>
      <c r="E90" s="2"/>
      <c r="F90" s="2"/>
      <c r="G90" s="2"/>
      <c r="H90" s="10"/>
      <c r="I90" s="2"/>
      <c r="J90" s="2"/>
      <c r="K90" s="2"/>
      <c r="L90" s="2"/>
      <c r="M90" s="2"/>
      <c r="N90" s="2"/>
      <c r="O90" s="2"/>
      <c r="P90" s="2"/>
      <c r="Q90" s="2"/>
    </row>
    <row r="91" spans="1:17" x14ac:dyDescent="0.25">
      <c r="A91" s="2" t="b">
        <f>IF((LEN('מעקב אחר ירידה במשקל'!$C94)=0),TRUE)</f>
        <v>1</v>
      </c>
      <c r="B91" s="10">
        <f>IFERROR(IF(A91,0,IF(LEN('מעקב אחר ירידה במשקל'!$B94)=0,0,'מעקב אחר ירידה במשקל'!$B94)),"")</f>
        <v>0</v>
      </c>
      <c r="C91" s="2">
        <f>IFERROR(IF(A91,0,IF(LEN('מעקב אחר ירידה במשקל'!$C94)=0,0,'מעקב אחר ירידה במשקל'!$C94)),"")</f>
        <v>0</v>
      </c>
      <c r="D91" s="2"/>
      <c r="E91" s="2"/>
      <c r="F91" s="2"/>
      <c r="G91" s="2"/>
      <c r="H91" s="10"/>
      <c r="I91" s="2"/>
      <c r="J91" s="2"/>
      <c r="K91" s="2"/>
      <c r="L91" s="2"/>
      <c r="M91" s="2"/>
      <c r="N91" s="2"/>
      <c r="O91" s="2"/>
      <c r="P91" s="2"/>
      <c r="Q91" s="2"/>
    </row>
    <row r="92" spans="1:17" x14ac:dyDescent="0.25">
      <c r="A92" s="2" t="b">
        <f>IF((LEN('מעקב אחר ירידה במשקל'!$C95)=0),TRUE)</f>
        <v>1</v>
      </c>
      <c r="B92" s="10">
        <f>IFERROR(IF(A92,0,IF(LEN('מעקב אחר ירידה במשקל'!$B95)=0,0,'מעקב אחר ירידה במשקל'!$B95)),"")</f>
        <v>0</v>
      </c>
      <c r="C92" s="2">
        <f>IFERROR(IF(A92,0,IF(LEN('מעקב אחר ירידה במשקל'!$C95)=0,0,'מעקב אחר ירידה במשקל'!$C95)),"")</f>
        <v>0</v>
      </c>
      <c r="D92" s="2"/>
      <c r="E92" s="2"/>
      <c r="F92" s="2"/>
      <c r="G92" s="2"/>
      <c r="H92" s="10"/>
      <c r="I92" s="2"/>
      <c r="J92" s="2"/>
      <c r="K92" s="2"/>
      <c r="L92" s="2"/>
      <c r="M92" s="2"/>
      <c r="N92" s="2"/>
      <c r="O92" s="2"/>
      <c r="P92" s="2"/>
      <c r="Q92" s="2"/>
    </row>
    <row r="93" spans="1:17" x14ac:dyDescent="0.25">
      <c r="A93" s="2" t="b">
        <f>IF((LEN('מעקב אחר ירידה במשקל'!$C96)=0),TRUE)</f>
        <v>1</v>
      </c>
      <c r="B93" s="10">
        <f>IFERROR(IF(A93,0,IF(LEN('מעקב אחר ירידה במשקל'!$B96)=0,0,'מעקב אחר ירידה במשקל'!$B96)),"")</f>
        <v>0</v>
      </c>
      <c r="C93" s="2">
        <f>IFERROR(IF(A93,0,IF(LEN('מעקב אחר ירידה במשקל'!$C96)=0,0,'מעקב אחר ירידה במשקל'!$C96)),"")</f>
        <v>0</v>
      </c>
      <c r="D93" s="2"/>
      <c r="E93" s="2"/>
      <c r="F93" s="2"/>
      <c r="G93" s="2"/>
      <c r="H93" s="10"/>
      <c r="I93" s="2"/>
      <c r="J93" s="2"/>
      <c r="K93" s="2"/>
      <c r="L93" s="2"/>
      <c r="M93" s="2"/>
      <c r="N93" s="2"/>
      <c r="O93" s="2"/>
      <c r="P93" s="2"/>
      <c r="Q93" s="2"/>
    </row>
    <row r="94" spans="1:17" x14ac:dyDescent="0.25">
      <c r="A94" s="2" t="b">
        <f>IF((LEN('מעקב אחר ירידה במשקל'!$C97)=0),TRUE)</f>
        <v>1</v>
      </c>
      <c r="B94" s="10">
        <f>IFERROR(IF(A94,0,IF(LEN('מעקב אחר ירידה במשקל'!$B97)=0,0,'מעקב אחר ירידה במשקל'!$B97)),"")</f>
        <v>0</v>
      </c>
      <c r="C94" s="2">
        <f>IFERROR(IF(A94,0,IF(LEN('מעקב אחר ירידה במשקל'!$C97)=0,0,'מעקב אחר ירידה במשקל'!$C97)),"")</f>
        <v>0</v>
      </c>
      <c r="D94" s="2"/>
      <c r="E94" s="2"/>
      <c r="F94" s="2"/>
      <c r="G94" s="2"/>
      <c r="H94" s="10"/>
      <c r="I94" s="2"/>
      <c r="J94" s="2"/>
      <c r="K94" s="2"/>
      <c r="L94" s="2"/>
      <c r="M94" s="2"/>
      <c r="N94" s="2"/>
      <c r="O94" s="2"/>
      <c r="P94" s="2"/>
      <c r="Q94" s="2"/>
    </row>
    <row r="95" spans="1:17" x14ac:dyDescent="0.25">
      <c r="A95" s="2" t="b">
        <f>IF((LEN('מעקב אחר ירידה במשקל'!$C98)=0),TRUE)</f>
        <v>1</v>
      </c>
      <c r="B95" s="10">
        <f>IFERROR(IF(A95,0,IF(LEN('מעקב אחר ירידה במשקל'!$B98)=0,0,'מעקב אחר ירידה במשקל'!$B98)),"")</f>
        <v>0</v>
      </c>
      <c r="C95" s="2">
        <f>IFERROR(IF(A95,0,IF(LEN('מעקב אחר ירידה במשקל'!$C98)=0,0,'מעקב אחר ירידה במשקל'!$C98)),"")</f>
        <v>0</v>
      </c>
      <c r="D95" s="2"/>
      <c r="E95" s="2"/>
      <c r="F95" s="2"/>
      <c r="G95" s="2"/>
      <c r="H95" s="10"/>
      <c r="I95" s="2"/>
      <c r="J95" s="2"/>
      <c r="K95" s="2"/>
      <c r="L95" s="2"/>
      <c r="M95" s="2"/>
      <c r="N95" s="2"/>
      <c r="O95" s="2"/>
      <c r="P95" s="2"/>
      <c r="Q95" s="2"/>
    </row>
    <row r="96" spans="1:17" x14ac:dyDescent="0.25">
      <c r="A96" s="2" t="b">
        <f>IF((LEN('מעקב אחר ירידה במשקל'!$C99)=0),TRUE)</f>
        <v>1</v>
      </c>
      <c r="B96" s="10">
        <f>IFERROR(IF(A96,0,IF(LEN('מעקב אחר ירידה במשקל'!$B99)=0,0,'מעקב אחר ירידה במשקל'!$B99)),"")</f>
        <v>0</v>
      </c>
      <c r="C96" s="2">
        <f>IFERROR(IF(A96,0,IF(LEN('מעקב אחר ירידה במשקל'!$C99)=0,0,'מעקב אחר ירידה במשקל'!$C99)),"")</f>
        <v>0</v>
      </c>
      <c r="D96" s="2"/>
      <c r="E96" s="2"/>
      <c r="F96" s="2"/>
      <c r="G96" s="2"/>
      <c r="H96" s="10"/>
      <c r="I96" s="2"/>
      <c r="J96" s="2"/>
      <c r="K96" s="2"/>
      <c r="L96" s="2"/>
      <c r="M96" s="2"/>
      <c r="N96" s="2"/>
      <c r="O96" s="2"/>
      <c r="P96" s="2"/>
      <c r="Q96" s="2"/>
    </row>
    <row r="97" spans="1:17" x14ac:dyDescent="0.25">
      <c r="A97" s="2" t="b">
        <f>IF((LEN('מעקב אחר ירידה במשקל'!$C100)=0),TRUE)</f>
        <v>1</v>
      </c>
      <c r="B97" s="10">
        <f>IFERROR(IF(A97,0,IF(LEN('מעקב אחר ירידה במשקל'!$B100)=0,0,'מעקב אחר ירידה במשקל'!$B100)),"")</f>
        <v>0</v>
      </c>
      <c r="C97" s="2">
        <f>IFERROR(IF(A97,0,IF(LEN('מעקב אחר ירידה במשקל'!$C100)=0,0,'מעקב אחר ירידה במשקל'!$C100)),"")</f>
        <v>0</v>
      </c>
      <c r="D97" s="2"/>
      <c r="E97" s="2"/>
      <c r="F97" s="2"/>
      <c r="G97" s="2"/>
      <c r="H97" s="10"/>
      <c r="I97" s="2"/>
      <c r="J97" s="2"/>
      <c r="K97" s="2"/>
      <c r="L97" s="2"/>
      <c r="M97" s="2"/>
      <c r="N97" s="2"/>
      <c r="O97" s="2"/>
      <c r="P97" s="2"/>
      <c r="Q97" s="2"/>
    </row>
    <row r="98" spans="1:17" x14ac:dyDescent="0.25">
      <c r="A98" s="2" t="b">
        <f>IF((LEN('מעקב אחר ירידה במשקל'!$C101)=0),TRUE)</f>
        <v>1</v>
      </c>
      <c r="B98" s="10">
        <f>IFERROR(IF(A98,0,IF(LEN('מעקב אחר ירידה במשקל'!$B101)=0,0,'מעקב אחר ירידה במשקל'!$B101)),"")</f>
        <v>0</v>
      </c>
      <c r="C98" s="2">
        <f>IFERROR(IF(A98,0,IF(LEN('מעקב אחר ירידה במשקל'!$C101)=0,0,'מעקב אחר ירידה במשקל'!$C101)),"")</f>
        <v>0</v>
      </c>
      <c r="D98" s="2"/>
      <c r="E98" s="2"/>
      <c r="F98" s="2"/>
      <c r="G98" s="2"/>
      <c r="H98" s="10"/>
      <c r="I98" s="2"/>
      <c r="J98" s="2"/>
      <c r="K98" s="2"/>
      <c r="L98" s="2"/>
      <c r="M98" s="2"/>
      <c r="N98" s="2"/>
      <c r="O98" s="2"/>
      <c r="P98" s="2"/>
      <c r="Q98" s="2"/>
    </row>
    <row r="99" spans="1:17" x14ac:dyDescent="0.25">
      <c r="A99" s="2" t="b">
        <f>IF((LEN('מעקב אחר ירידה במשקל'!$C102)=0),TRUE)</f>
        <v>1</v>
      </c>
      <c r="B99" s="10">
        <f>IFERROR(IF(A99,0,IF(LEN('מעקב אחר ירידה במשקל'!$B102)=0,0,'מעקב אחר ירידה במשקל'!$B102)),"")</f>
        <v>0</v>
      </c>
      <c r="C99" s="2">
        <f>IFERROR(IF(A99,0,IF(LEN('מעקב אחר ירידה במשקל'!$C102)=0,0,'מעקב אחר ירידה במשקל'!$C102)),"")</f>
        <v>0</v>
      </c>
      <c r="D99" s="2"/>
      <c r="E99" s="2"/>
      <c r="F99" s="2"/>
      <c r="G99" s="2"/>
      <c r="H99" s="10"/>
      <c r="I99" s="2"/>
      <c r="J99" s="2"/>
      <c r="K99" s="2"/>
      <c r="L99" s="2"/>
      <c r="M99" s="2"/>
      <c r="N99" s="2"/>
      <c r="O99" s="2"/>
      <c r="P99" s="2"/>
      <c r="Q99" s="2"/>
    </row>
    <row r="100" spans="1:17" x14ac:dyDescent="0.25">
      <c r="A100" s="2" t="b">
        <f>IF((LEN('מעקב אחר ירידה במשקל'!$C103)=0),TRUE)</f>
        <v>1</v>
      </c>
      <c r="B100" s="10">
        <f>IFERROR(IF(A100,0,IF(LEN('מעקב אחר ירידה במשקל'!$B103)=0,0,'מעקב אחר ירידה במשקל'!$B103)),"")</f>
        <v>0</v>
      </c>
      <c r="C100" s="2">
        <f>IFERROR(IF(A100,0,IF(LEN('מעקב אחר ירידה במשקל'!$C103)=0,0,'מעקב אחר ירידה במשקל'!$C103)),"")</f>
        <v>0</v>
      </c>
      <c r="D100" s="2"/>
      <c r="E100" s="2"/>
      <c r="F100" s="2"/>
      <c r="G100" s="2"/>
      <c r="H100" s="10"/>
      <c r="I100" s="2"/>
      <c r="J100" s="2"/>
      <c r="K100" s="2"/>
      <c r="L100" s="2"/>
      <c r="M100" s="2"/>
      <c r="N100" s="2"/>
      <c r="O100" s="2"/>
      <c r="P100" s="2"/>
      <c r="Q100" s="2"/>
    </row>
    <row r="101" spans="1:17" x14ac:dyDescent="0.25">
      <c r="A101" s="2" t="b">
        <f>IF((LEN('מעקב אחר ירידה במשקל'!$C104)=0),TRUE)</f>
        <v>1</v>
      </c>
      <c r="B101" s="10">
        <f>IFERROR(IF(A101,0,IF(LEN('מעקב אחר ירידה במשקל'!$B104)=0,0,'מעקב אחר ירידה במשקל'!$B104)),"")</f>
        <v>0</v>
      </c>
      <c r="C101" s="2">
        <f>IFERROR(IF(A101,0,IF(LEN('מעקב אחר ירידה במשקל'!$C104)=0,0,'מעקב אחר ירידה במשקל'!$C104)),"")</f>
        <v>0</v>
      </c>
      <c r="D101" s="2"/>
      <c r="E101" s="2"/>
      <c r="F101" s="2"/>
      <c r="G101" s="2"/>
      <c r="H101" s="10"/>
      <c r="I101" s="2"/>
      <c r="J101" s="2"/>
      <c r="K101" s="2"/>
      <c r="L101" s="2"/>
      <c r="M101" s="2"/>
      <c r="N101" s="2"/>
      <c r="O101" s="2"/>
      <c r="P101" s="2"/>
      <c r="Q101" s="2"/>
    </row>
    <row r="102" spans="1:17" x14ac:dyDescent="0.25">
      <c r="A102" s="2" t="b">
        <f>IF((LEN('מעקב אחר ירידה במשקל'!$C105)=0),TRUE)</f>
        <v>1</v>
      </c>
      <c r="B102" s="10">
        <f>IFERROR(IF(A102,0,IF(LEN('מעקב אחר ירידה במשקל'!$B105)=0,0,'מעקב אחר ירידה במשקל'!$B105)),"")</f>
        <v>0</v>
      </c>
      <c r="C102" s="2">
        <f>IFERROR(IF(A102,0,IF(LEN('מעקב אחר ירידה במשקל'!$C105)=0,0,'מעקב אחר ירידה במשקל'!$C105)),"")</f>
        <v>0</v>
      </c>
      <c r="D102" s="2"/>
      <c r="E102" s="2"/>
      <c r="F102" s="2"/>
      <c r="G102" s="2"/>
      <c r="H102" s="10"/>
      <c r="I102" s="2"/>
      <c r="J102" s="2"/>
      <c r="K102" s="2"/>
      <c r="L102" s="2"/>
      <c r="M102" s="2"/>
      <c r="N102" s="2"/>
      <c r="O102" s="2"/>
      <c r="P102" s="2"/>
      <c r="Q102" s="2"/>
    </row>
    <row r="103" spans="1:17" x14ac:dyDescent="0.25">
      <c r="A103" s="2" t="b">
        <f>IF((LEN('מעקב אחר ירידה במשקל'!$C106)=0),TRUE)</f>
        <v>1</v>
      </c>
      <c r="B103" s="10">
        <f>IFERROR(IF(A103,0,IF(LEN('מעקב אחר ירידה במשקל'!$B106)=0,0,'מעקב אחר ירידה במשקל'!$B106)),"")</f>
        <v>0</v>
      </c>
      <c r="C103" s="2">
        <f>IFERROR(IF(A103,0,IF(LEN('מעקב אחר ירידה במשקל'!$C106)=0,0,'מעקב אחר ירידה במשקל'!$C106)),"")</f>
        <v>0</v>
      </c>
      <c r="D103" s="2"/>
      <c r="E103" s="2"/>
      <c r="F103" s="2"/>
      <c r="G103" s="2"/>
      <c r="H103" s="10"/>
      <c r="I103" s="2"/>
      <c r="J103" s="2"/>
      <c r="K103" s="2"/>
      <c r="L103" s="2"/>
      <c r="M103" s="2"/>
      <c r="N103" s="2"/>
      <c r="O103" s="2"/>
      <c r="P103" s="2"/>
      <c r="Q103" s="2"/>
    </row>
    <row r="104" spans="1:17" x14ac:dyDescent="0.25">
      <c r="A104" s="2" t="b">
        <f>IF((LEN('מעקב אחר ירידה במשקל'!$C107)=0),TRUE)</f>
        <v>1</v>
      </c>
      <c r="B104" s="10">
        <f>IFERROR(IF(A104,0,IF(LEN('מעקב אחר ירידה במשקל'!$B107)=0,0,'מעקב אחר ירידה במשקל'!$B107)),"")</f>
        <v>0</v>
      </c>
      <c r="C104" s="2">
        <f>IFERROR(IF(A104,0,IF(LEN('מעקב אחר ירידה במשקל'!$C107)=0,0,'מעקב אחר ירידה במשקל'!$C107)),"")</f>
        <v>0</v>
      </c>
      <c r="D104" s="2"/>
      <c r="E104" s="2"/>
      <c r="F104" s="2"/>
      <c r="G104" s="2"/>
      <c r="H104" s="10"/>
      <c r="I104" s="2"/>
      <c r="J104" s="2"/>
      <c r="K104" s="2"/>
      <c r="L104" s="2"/>
      <c r="M104" s="2"/>
      <c r="N104" s="2"/>
      <c r="O104" s="2"/>
      <c r="P104" s="2"/>
      <c r="Q104" s="2"/>
    </row>
    <row r="105" spans="1:17" x14ac:dyDescent="0.25">
      <c r="A105" s="2" t="b">
        <f>IF((LEN('מעקב אחר ירידה במשקל'!$C108)=0),TRUE)</f>
        <v>1</v>
      </c>
      <c r="B105" s="10">
        <f>IFERROR(IF(A105,0,IF(LEN('מעקב אחר ירידה במשקל'!$B108)=0,0,'מעקב אחר ירידה במשקל'!$B108)),"")</f>
        <v>0</v>
      </c>
      <c r="C105" s="2">
        <f>IFERROR(IF(A105,0,IF(LEN('מעקב אחר ירידה במשקל'!$C108)=0,0,'מעקב אחר ירידה במשקל'!$C108)),"")</f>
        <v>0</v>
      </c>
      <c r="D105" s="2"/>
      <c r="E105" s="2"/>
      <c r="F105" s="2"/>
      <c r="G105" s="2"/>
      <c r="H105" s="10"/>
      <c r="I105" s="2"/>
      <c r="J105" s="2"/>
      <c r="K105" s="2"/>
      <c r="L105" s="2"/>
      <c r="M105" s="2"/>
      <c r="N105" s="2"/>
      <c r="O105" s="2"/>
      <c r="P105" s="2"/>
      <c r="Q105" s="2"/>
    </row>
    <row r="106" spans="1:17" x14ac:dyDescent="0.25">
      <c r="A106" s="2" t="b">
        <f>IF((LEN('מעקב אחר ירידה במשקל'!$C109)=0),TRUE)</f>
        <v>1</v>
      </c>
      <c r="B106" s="10">
        <f>IFERROR(IF(A106,0,IF(LEN('מעקב אחר ירידה במשקל'!$B109)=0,0,'מעקב אחר ירידה במשקל'!$B109)),"")</f>
        <v>0</v>
      </c>
      <c r="C106" s="2">
        <f>IFERROR(IF(A106,0,IF(LEN('מעקב אחר ירידה במשקל'!$C109)=0,0,'מעקב אחר ירידה במשקל'!$C109)),"")</f>
        <v>0</v>
      </c>
      <c r="D106" s="2"/>
      <c r="E106" s="2"/>
      <c r="F106" s="2"/>
      <c r="G106" s="2"/>
      <c r="H106" s="10"/>
      <c r="I106" s="2"/>
      <c r="J106" s="2"/>
      <c r="K106" s="2"/>
      <c r="L106" s="2"/>
      <c r="M106" s="2"/>
      <c r="N106" s="2"/>
      <c r="O106" s="2"/>
      <c r="P106" s="2"/>
      <c r="Q106" s="2"/>
    </row>
    <row r="107" spans="1:17" x14ac:dyDescent="0.25">
      <c r="A107" s="2" t="b">
        <f>IF((LEN('מעקב אחר ירידה במשקל'!$C110)=0),TRUE)</f>
        <v>1</v>
      </c>
      <c r="B107" s="10">
        <f>IFERROR(IF(A107,0,IF(LEN('מעקב אחר ירידה במשקל'!$B110)=0,0,'מעקב אחר ירידה במשקל'!$B110)),"")</f>
        <v>0</v>
      </c>
      <c r="C107" s="2">
        <f>IFERROR(IF(A107,0,IF(LEN('מעקב אחר ירידה במשקל'!$C110)=0,0,'מעקב אחר ירידה במשקל'!$C110)),"")</f>
        <v>0</v>
      </c>
      <c r="D107" s="2"/>
      <c r="E107" s="2"/>
      <c r="F107" s="2"/>
      <c r="G107" s="2"/>
      <c r="H107" s="10"/>
      <c r="I107" s="2"/>
      <c r="J107" s="2"/>
      <c r="K107" s="2"/>
      <c r="L107" s="2"/>
      <c r="M107" s="2"/>
      <c r="N107" s="2"/>
      <c r="O107" s="2"/>
      <c r="P107" s="2"/>
      <c r="Q107" s="2"/>
    </row>
  </sheetData>
  <pageMargins left="0.7" right="0.7" top="0.75" bottom="0.75" header="0.3" footer="0.3"/>
  <pageSetup paperSize="9" orientation="portrait" r:id="rId1"/>
  <ignoredErrors>
    <ignoredError sqref="Q11 H6:H28 A17:A107 B17:B107 C17:C107 A6:A16 B5:B16 C6:C16" emptyCellReference="1"/>
    <ignoredError sqref="I8:I28 I6:I7" evalError="1"/>
  </ignoredError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23D611EB-FCDD-44CC-ACE8-E45792B672B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8502A6CE-8114-4079-9E86-73ED8EDC249E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15D08722-45F3-43EA-9955-2FF489BD9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TM03458079</ap:Template>
  <ap:DocSecurity>0</ap:DocSecurity>
  <ap:ScaleCrop>false</ap:ScaleCrop>
  <ap:HeadingPairs>
    <vt:vector baseType="variant" size="4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7</vt:i4>
      </vt:variant>
    </vt:vector>
  </ap:HeadingPairs>
  <ap:TitlesOfParts>
    <vt:vector baseType="lpstr" size="9">
      <vt:lpstr>מעקב אחר ירידה במשקל</vt:lpstr>
      <vt:lpstr>חישובים</vt:lpstr>
      <vt:lpstr>ColumnTitle1</vt:lpstr>
      <vt:lpstr>ColumnTitleRegion1..C3.1</vt:lpstr>
      <vt:lpstr>RowTitleRegion1..C4</vt:lpstr>
      <vt:lpstr>'מעקב אחר ירידה במשקל'!WPrint_TitlesW</vt:lpstr>
      <vt:lpstr>הצגת_משקל_היעד</vt:lpstr>
      <vt:lpstr>משקל_יעד</vt:lpstr>
      <vt:lpstr>תצוגת_תרשים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2022-02-14T04:50:16Z</dcterms:created>
  <dcterms:modified xsi:type="dcterms:W3CDTF">2022-04-08T05:04:46Z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