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6"/>
  <workbookPr codeName="ThisWorkbook"/>
  <mc:AlternateContent xmlns:mc="http://schemas.openxmlformats.org/markup-compatibility/2006">
    <mc:Choice Requires="x15">
      <x15ac:absPath xmlns:x15ac="http://schemas.microsoft.com/office/spreadsheetml/2010/11/ac" url="Z:\External Resources\Template\20120710_FY12HOJul1\05_ToDTP\_Rest\1036\"/>
    </mc:Choice>
  </mc:AlternateContent>
  <bookViews>
    <workbookView xWindow="0" yWindow="0" windowWidth="4785" windowHeight="4050"/>
  </bookViews>
  <sheets>
    <sheet name="Projet 1 Liste de tâches" sheetId="1" r:id="rId1"/>
    <sheet name="Paramètres et calculs" sheetId="2" r:id="rId2"/>
  </sheets>
  <definedNames>
    <definedName name="Réinitialiser_Zone_Impression">OFFSET('Projet 1 Liste de tâches'!$A:$H,0,0,COUNTA('Projet 1 Liste de tâches'!$B:$B)+5)</definedName>
    <definedName name="SurlignageTâchesÀFaire">'Paramètres et calculs'!$E$5:$E$15</definedName>
    <definedName name="SurlignerActivités">'Projet 1 Liste de tâches'!$G$6</definedName>
    <definedName name="valHDébut">'Paramètres et calculs'!$C$18</definedName>
    <definedName name="valHFin">'Paramètres et calculs'!$C$19</definedName>
    <definedName name="_xlnm.Print_Area" localSheetId="0">Réinitialiser_Zone_Impression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E10" i="2" s="1"/>
  <c r="C9" i="2"/>
  <c r="C8" i="2"/>
  <c r="C7" i="2"/>
  <c r="D9" i="2" l="1"/>
  <c r="E9" i="2" s="1"/>
  <c r="E11" i="2"/>
  <c r="C15" i="2" l="1"/>
  <c r="C14" i="2"/>
  <c r="C13" i="2"/>
  <c r="C12" i="2"/>
  <c r="D7" i="2"/>
  <c r="E7" i="2" s="1"/>
  <c r="D10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<sst xmlns="http://schemas.openxmlformats.org/spreadsheetml/2006/main" count="46" uniqueCount="42">
  <si>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effectué</t>
  </si>
  <si>
    <t>Activité</t>
  </si>
  <si>
    <t>Remarques</t>
  </si>
  <si>
    <t>Budget</t>
  </si>
  <si>
    <t>Planification</t>
  </si>
  <si>
    <t>Préparation</t>
  </si>
  <si>
    <t>Papiers</t>
  </si>
  <si>
    <t>Transmission</t>
  </si>
  <si>
    <t>Suivi</t>
  </si>
  <si>
    <t>Progression</t>
  </si>
  <si>
    <t>Surligner le début</t>
  </si>
  <si>
    <t>Surligner la fin</t>
  </si>
  <si>
    <t>Tâche A</t>
  </si>
  <si>
    <t>Tâche B</t>
  </si>
  <si>
    <t>Tâche C</t>
  </si>
  <si>
    <t>Tâche D</t>
  </si>
  <si>
    <t>Commencer lorsque la tâche B est terminée</t>
  </si>
  <si>
    <t>À compléter par :</t>
  </si>
  <si>
    <t>Délai :</t>
  </si>
  <si>
    <t>Kim Abercrombie</t>
  </si>
  <si>
    <t>Surligner des Activités</t>
  </si>
  <si>
    <t>Le tableau ci-dessous stocke les paramètres et calculs pour la liste déroulante Surligner des Activités.
Toute modification peut entraîner des erreurs ou une perte de fonctionnalités.</t>
  </si>
  <si>
    <t xml:space="preserve">     Cette semaine</t>
  </si>
  <si>
    <t xml:space="preserve">     Ce mois-ci</t>
  </si>
  <si>
    <t xml:space="preserve">     Ce semestre</t>
  </si>
  <si>
    <t xml:space="preserve">     Cette année</t>
  </si>
  <si>
    <t xml:space="preserve">     La semaine dernière</t>
  </si>
  <si>
    <t xml:space="preserve">     Le mois dernier</t>
  </si>
  <si>
    <t xml:space="preserve">     Le trimestre dernier</t>
  </si>
  <si>
    <t xml:space="preserve">     L’année dernière</t>
  </si>
  <si>
    <t>À rendre :</t>
  </si>
  <si>
    <t>Intervalle :</t>
  </si>
  <si>
    <t>Début :</t>
  </si>
  <si>
    <t>Fin :</t>
  </si>
  <si>
    <t>Pas de surlignage</t>
  </si>
  <si>
    <t xml:space="preserve"> </t>
  </si>
  <si>
    <t>Projet 1</t>
  </si>
  <si>
    <t>Liste de tâches du projet</t>
  </si>
  <si>
    <t xml:space="preserve">     Cette semaine [18 juin - 24 juin]</t>
  </si>
  <si>
    <t>Surlignage sélectionné :</t>
  </si>
  <si>
    <t>Paramètres de surlignage</t>
  </si>
  <si>
    <t>À rendre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</si>
</sst>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[$-F800]dddd\,\ mmmm\ dd\,\ yyyy"/>
  </numFmts>
  <fonts count="11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  <font>
      <sz val="8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6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6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6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4" fontId="0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Monétaire" xfId="1" builtinId="4"/>
    <cellStyle name="Normal" xfId="0" builtinId="0" customBuiltin="1"/>
    <cellStyle name="Pourcentage" xfId="2" builtinId="5"/>
    <cellStyle name="Titre" xfId="3" builtinId="15" customBuiltin="1"/>
    <cellStyle name="Titre 1" xfId="4" builtinId="16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4" formatCode="_-* #,##0.00\ &quot;€&quot;_-;\-* #,##0.00\ &quot;€&quot;_-;_-* &quot;-&quot;??\ &quot;€&quot;_-;_-@_-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9</xdr:col>
      <xdr:colOff>600075</xdr:colOff>
      <xdr:row>12</xdr:row>
      <xdr:rowOff>76200</xdr:rowOff>
    </xdr:to>
    <xdr:sp macro="" textlink="">
      <xdr:nvSpPr>
        <xdr:cNvPr id="5" name="Astuce de filtre ou de tri" descr="Cliquez sur les flèches du menu déroulant dans la ligne d’en-tête du tableau pour filtrer ou trier vos informations de projet. " title="Astuce"/>
        <xdr:cNvSpPr/>
      </xdr:nvSpPr>
      <xdr:spPr>
        <a:xfrm>
          <a:off x="7629525" y="2066924"/>
          <a:ext cx="1285875" cy="9620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fr-FR" altLang="zh-CN" sz="8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ASTUCE</a:t>
          </a:r>
          <a:r>
            <a:rPr lang="zh-CN" altLang="fr-FR" sz="8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fr-FR" altLang="zh-CN" sz="8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: </a:t>
          </a:r>
          <a:r>
            <a:rPr lang="fr-FR" altLang="zh-CN" sz="8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Cliquez sur les flèches du menu déroulant dans la ligne d</a:t>
          </a:r>
          <a:r>
            <a:rPr lang="zh-CN" altLang="fr-FR" sz="8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’</a:t>
          </a:r>
          <a:r>
            <a:rPr lang="fr-FR" altLang="zh-CN" sz="8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en-tête du tableau pour filtrer ou trier vos informations de projet. </a:t>
          </a:r>
          <a:endParaRPr lang="zh-CN" altLang="fr-FR" sz="8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ListeDeTâches" displayName="tblListeDeTâches" ref="B9:G18">
  <autoFilter ref="B9:G18"/>
  <tableColumns count="6">
    <tableColumn id="2" name="Activité" totalsRowDxfId="6"/>
    <tableColumn id="7" name="À rendre le" totalsRowDxfId="5"/>
    <tableColumn id="4" name="Budget" dataDxfId="4" totalsRowDxfId="3"/>
    <tableColumn id="1" name="% effectué" totalsRowDxfId="2"/>
    <tableColumn id="6" name="Progression" totalsRowDxfId="1">
      <calculatedColumnFormula>tblListeDeTâches[[#This Row],[% effectué]]</calculatedColumnFormula>
    </tableColumn>
    <tableColumn id="5" name="Remarque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Liste de tâches du projet" altTextSummary="Stocke des informations sur le projet telles que les catégories Activité, À rendre le, Budget, % effectué, Progression et Remarqu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baseColWidth="10" defaultColWidth="9.140625" defaultRowHeight="18.75" customHeight="1" x14ac:dyDescent="0.2"/>
  <cols>
    <col min="1" max="1" width="4" style="1" customWidth="1"/>
    <col min="2" max="2" width="20.42578125" style="1" customWidth="1"/>
    <col min="3" max="3" width="15.28515625" style="1" customWidth="1"/>
    <col min="4" max="4" width="11.140625" style="1" bestFit="1" customWidth="1"/>
    <col min="5" max="5" width="14.42578125" style="1" bestFit="1" customWidth="1"/>
    <col min="6" max="6" width="15" style="1" customWidth="1"/>
    <col min="7" max="7" width="32.42578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35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35</v>
      </c>
    </row>
    <row r="3" spans="2:8" ht="35.25" customHeight="1" x14ac:dyDescent="0.45">
      <c r="B3" s="26" t="s">
        <v>37</v>
      </c>
    </row>
    <row r="5" spans="2:8" ht="18.75" customHeight="1" x14ac:dyDescent="0.2">
      <c r="B5" s="6" t="s">
        <v>17</v>
      </c>
      <c r="E5" s="6" t="s">
        <v>18</v>
      </c>
      <c r="G5" s="5" t="s">
        <v>20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41240</v>
      </c>
      <c r="F6" s="11"/>
      <c r="G6" s="27" t="s">
        <v>38</v>
      </c>
    </row>
    <row r="8" spans="2:8" s="2" customFormat="1" ht="24" customHeight="1" x14ac:dyDescent="0.2">
      <c r="B8" s="39" t="s">
        <v>36</v>
      </c>
      <c r="C8" s="39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41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35</v>
      </c>
    </row>
    <row r="10" spans="2:8" ht="18.75" customHeight="1" x14ac:dyDescent="0.2">
      <c r="B10" s="13" t="s">
        <v>4</v>
      </c>
      <c r="C10" s="15">
        <f t="shared" ref="C10" ca="1" si="0">TODAY()-90</f>
        <v>41055</v>
      </c>
      <c r="D10" s="37">
        <v>476</v>
      </c>
      <c r="E10" s="16">
        <v>0.25</v>
      </c>
      <c r="F10" s="16">
        <f>tblListeDeTâches[[#This Row],[% effectué]]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41143</v>
      </c>
      <c r="D11" s="37">
        <v>301</v>
      </c>
      <c r="E11" s="16">
        <v>0.1</v>
      </c>
      <c r="F11" s="16">
        <f>tblListeDeTâches[[#This Row],[% effectué]]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41138</v>
      </c>
      <c r="D12" s="37">
        <v>429</v>
      </c>
      <c r="E12" s="16">
        <v>0</v>
      </c>
      <c r="F12" s="16">
        <f>tblListeDeTâches[[#This Row],[% effectué]]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41165</v>
      </c>
      <c r="D13" s="37">
        <v>332</v>
      </c>
      <c r="E13" s="16">
        <v>0.7</v>
      </c>
      <c r="F13" s="16">
        <f>tblListeDeTâches[[#This Row],[% effectué]]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41185</v>
      </c>
      <c r="D14" s="37">
        <v>471</v>
      </c>
      <c r="E14" s="16">
        <v>0.1</v>
      </c>
      <c r="F14" s="16">
        <f>tblListeDeTâches[[#This Row],[% effectué]]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41190</v>
      </c>
      <c r="D15" s="37">
        <v>418</v>
      </c>
      <c r="E15" s="16">
        <v>1</v>
      </c>
      <c r="F15" s="16">
        <f>tblListeDeTâches[[#This Row],[% effectué]]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41200</v>
      </c>
      <c r="D16" s="37">
        <v>150</v>
      </c>
      <c r="E16" s="16">
        <v>0</v>
      </c>
      <c r="F16" s="16">
        <f>tblListeDeTâches[[#This Row],[% effectué]]</f>
        <v>0</v>
      </c>
      <c r="G16" s="38" t="s">
        <v>16</v>
      </c>
    </row>
    <row r="17" spans="2:7" ht="18.75" customHeight="1" x14ac:dyDescent="0.2">
      <c r="B17" s="13" t="s">
        <v>7</v>
      </c>
      <c r="C17" s="15">
        <f ca="1">TODAY()+70</f>
        <v>41215</v>
      </c>
      <c r="D17" s="37">
        <v>330</v>
      </c>
      <c r="E17" s="16">
        <v>0.25</v>
      </c>
      <c r="F17" s="16">
        <f>tblListeDeTâches[[#This Row],[% effectué]]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41235</v>
      </c>
      <c r="D18" s="37">
        <v>353</v>
      </c>
      <c r="E18" s="16">
        <v>0.5</v>
      </c>
      <c r="F18" s="16">
        <f>tblListeDeTâches[[#This Row],[% effectué]]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($C10&gt;=valHDébut)*($C10&lt;=valHFin)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SurlignageTâchesÀFaire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baseColWidth="10" defaultColWidth="9.140625"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32.28515625" style="4" customWidth="1"/>
    <col min="5" max="5" width="41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35</v>
      </c>
    </row>
    <row r="3" spans="2:6" ht="30" customHeight="1" x14ac:dyDescent="0.35">
      <c r="B3" s="8" t="s">
        <v>40</v>
      </c>
      <c r="C3" s="7"/>
      <c r="D3" s="7"/>
      <c r="E3" s="7"/>
    </row>
    <row r="4" spans="2:6" ht="37.5" customHeight="1" x14ac:dyDescent="0.2">
      <c r="B4" s="40" t="s">
        <v>21</v>
      </c>
      <c r="C4" s="40"/>
      <c r="D4" s="40"/>
      <c r="E4" s="40"/>
    </row>
    <row r="5" spans="2:6" s="9" customFormat="1" ht="18.75" customHeight="1" x14ac:dyDescent="0.2">
      <c r="B5" s="17" t="s">
        <v>34</v>
      </c>
      <c r="C5" s="18"/>
      <c r="D5" s="18"/>
      <c r="E5" s="19" t="str">
        <f>B5</f>
        <v>Pas de surlignage</v>
      </c>
    </row>
    <row r="6" spans="2:6" s="9" customFormat="1" ht="18.75" customHeight="1" x14ac:dyDescent="0.2">
      <c r="B6" s="30" t="s">
        <v>31</v>
      </c>
      <c r="C6" s="31" t="s">
        <v>32</v>
      </c>
      <c r="D6" s="32" t="s">
        <v>33</v>
      </c>
      <c r="E6" s="33" t="s">
        <v>30</v>
      </c>
    </row>
    <row r="7" spans="2:6" s="9" customFormat="1" ht="18.75" customHeight="1" x14ac:dyDescent="0.2">
      <c r="B7" s="17" t="s">
        <v>22</v>
      </c>
      <c r="C7" s="18">
        <f ca="1">TODAY()-WEEKDAY(TODAY(),2)+1</f>
        <v>41141</v>
      </c>
      <c r="D7" s="18">
        <f ca="1">C7+6</f>
        <v>41147</v>
      </c>
      <c r="E7" s="19" t="str">
        <f ca="1">B7&amp;" ["&amp;TEXT(C7,"j mmm")&amp;" - "&amp;TEXT(D7,"j mmm")&amp;"]"</f>
        <v xml:space="preserve">     Cette semaine [20 août - 26 août]</v>
      </c>
    </row>
    <row r="8" spans="2:6" s="9" customFormat="1" ht="18.75" customHeight="1" x14ac:dyDescent="0.2">
      <c r="B8" s="20" t="s">
        <v>23</v>
      </c>
      <c r="C8" s="22">
        <f ca="1">EOMONTH(TODAY(),-1)+1</f>
        <v>41122</v>
      </c>
      <c r="D8" s="22">
        <f ca="1">EDATE(C8,1)-1</f>
        <v>41152</v>
      </c>
      <c r="E8" s="21" t="str">
        <f ca="1">B8&amp;" ["&amp;TEXT(C8,"j")&amp;" - "&amp;TEXT(D8,"j, mmm")&amp;"]"</f>
        <v xml:space="preserve">     Ce mois-ci [1 - 31, août]</v>
      </c>
    </row>
    <row r="9" spans="2:6" s="9" customFormat="1" ht="18.75" customHeight="1" x14ac:dyDescent="0.2">
      <c r="B9" s="17" t="s">
        <v>24</v>
      </c>
      <c r="C9" s="18">
        <f ca="1">DATE(YEAR(TODAY()),INT(MONTH(TODAY())/3)+1,1)</f>
        <v>40969</v>
      </c>
      <c r="D9" s="18">
        <f ca="1">EDATE(C9,4)-1</f>
        <v>41090</v>
      </c>
      <c r="E9" s="19" t="str">
        <f ca="1">B9&amp;" ["&amp;TEXT(C9,"j mmm")&amp;" - "&amp;TEXT(D9,"j mmm")&amp;"]"</f>
        <v xml:space="preserve">     Ce semestre [1 mars - 30 juin]</v>
      </c>
    </row>
    <row r="10" spans="2:6" s="9" customFormat="1" ht="18.75" customHeight="1" x14ac:dyDescent="0.2">
      <c r="B10" s="20" t="s">
        <v>25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["&amp;TEXT(C10,"aaaa")&amp;"]"</f>
        <v xml:space="preserve">     Cette année [2012]</v>
      </c>
    </row>
    <row r="11" spans="2:6" s="9" customFormat="1" ht="18.75" customHeight="1" x14ac:dyDescent="0.2">
      <c r="B11" s="34" t="s">
        <v>31</v>
      </c>
      <c r="C11" s="18"/>
      <c r="D11" s="18"/>
      <c r="E11" s="35" t="str">
        <f>B11</f>
        <v>Intervalle :</v>
      </c>
    </row>
    <row r="12" spans="2:6" s="9" customFormat="1" ht="18.75" customHeight="1" x14ac:dyDescent="0.2">
      <c r="B12" s="20" t="s">
        <v>26</v>
      </c>
      <c r="C12" s="22">
        <f ca="1">C7-7</f>
        <v>41134</v>
      </c>
      <c r="D12" s="22">
        <f ca="1">C12+6</f>
        <v>41140</v>
      </c>
      <c r="E12" s="21" t="str">
        <f ca="1">B12&amp;" ["&amp;TEXT(C12,"j mmm")&amp;" - "&amp;TEXT(D12,"j mmm")&amp;"]"</f>
        <v xml:space="preserve">     La semaine dernière [13 août - 19 août]</v>
      </c>
    </row>
    <row r="13" spans="2:6" s="9" customFormat="1" ht="18.75" customHeight="1" x14ac:dyDescent="0.2">
      <c r="B13" s="17" t="s">
        <v>27</v>
      </c>
      <c r="C13" s="18">
        <f ca="1">EDATE(C8,-1)</f>
        <v>41091</v>
      </c>
      <c r="D13" s="18">
        <f ca="1">EDATE(C13,1)-1</f>
        <v>41121</v>
      </c>
      <c r="E13" s="19" t="str">
        <f ca="1">B13&amp;" ["&amp;TEXT(C13,"j")&amp;" - "&amp;TEXT(D13,"j mmm")&amp;"]"</f>
        <v xml:space="preserve">     Le mois dernier [1 - 31 juil]</v>
      </c>
    </row>
    <row r="14" spans="2:6" s="9" customFormat="1" ht="18.75" customHeight="1" x14ac:dyDescent="0.2">
      <c r="B14" s="20" t="s">
        <v>28</v>
      </c>
      <c r="C14" s="22">
        <f ca="1">EDATE(C9,-3)</f>
        <v>40878</v>
      </c>
      <c r="D14" s="22">
        <f ca="1">EDATE(C14,3)-1</f>
        <v>40968</v>
      </c>
      <c r="E14" s="21" t="str">
        <f ca="1">B14&amp;" ["&amp;TEXT(C14,"j mmm")&amp;" - "&amp;TEXT(D14,"j mmm")&amp;"]"</f>
        <v xml:space="preserve">     Le trimestre dernier [1 déc - 29 févr]</v>
      </c>
    </row>
    <row r="15" spans="2:6" s="9" customFormat="1" ht="18.75" customHeight="1" x14ac:dyDescent="0.2">
      <c r="B15" s="17" t="s">
        <v>29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L’année dernière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39</v>
      </c>
      <c r="C17" s="24" t="str">
        <f ca="1">IFERROR(MATCH(SurlignerActivités,SurlignageTâchesÀFaire,0),"")</f>
        <v/>
      </c>
      <c r="D17" s="24" t="str">
        <f>SurlignerActivités</f>
        <v xml:space="preserve">     Cette semaine [18 juin - 24 juin]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845884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2012-06-28T22:28:16+00:00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494447</Value>
    </PublishStatusLookup>
    <APAuthor xmlns="6d93d202-47fc-4405-873a-cab67cc5f1b2">
      <UserInfo>
        <DisplayName/>
        <AccountId>2566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 xsi:nil="true"/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false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TP102929978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D57F3B16-B1ED-44BA-9E61-CB4FD5B74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Projet 1 Liste de tâches</vt:lpstr>
      <vt:lpstr>Paramètres et calculs</vt:lpstr>
      <vt:lpstr>SurlignageTâchesÀFaire</vt:lpstr>
      <vt:lpstr>SurlignerActivités</vt:lpstr>
      <vt:lpstr>valHDébut</vt:lpstr>
      <vt:lpstr>valHFin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FRA</cp:lastModifiedBy>
  <dcterms:created xsi:type="dcterms:W3CDTF">2012-06-20T19:13:14Z</dcterms:created>
  <dcterms:modified xsi:type="dcterms:W3CDTF">2012-08-24T05:20:07Z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