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6"/>
  <workbookPr codeName="ThisWorkbook"/>
  <mc:AlternateContent xmlns:mc="http://schemas.openxmlformats.org/markup-compatibility/2006">
    <mc:Choice Requires="x15">
      <x15ac:absPath xmlns:x15ac="http://schemas.microsoft.com/office/spreadsheetml/2010/11/ac" url="Z:\External Resources\Template\20120710_FY12HOJul1\05_ToDTP\_Rest\1036\"/>
    </mc:Choice>
  </mc:AlternateContent>
  <bookViews>
    <workbookView xWindow="0" yWindow="0" windowWidth="4785" windowHeight="4050"/>
  </bookViews>
  <sheets>
    <sheet name="Projet 1 Liste de tâches" sheetId="1" r:id="rId1"/>
    <sheet name="Paramètres et calculs" sheetId="2" r:id="rId2"/>
  </sheets>
  <definedNames>
    <definedName name="Réinitialiser_Zone_Impression">OFFSET('Projet 1 Liste de tâches'!$A:$H,0,0,COUNTA('Projet 1 Liste de tâches'!$B:$B)+5)</definedName>
    <definedName name="SurlignageTâchesÀFaire">'Paramètres et calculs'!$E$5:$E$15</definedName>
    <definedName name="SurlignerActivités">'Projet 1 Liste de tâches'!$G$6</definedName>
    <definedName name="valHDébut">'Paramètres et calculs'!$C$18</definedName>
    <definedName name="valHFin">'Paramètres et calculs'!$C$19</definedName>
    <definedName name="_xlnm.Print_Area" localSheetId="0">Réinitialiser_Zone_Impression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0" i="1"/>
  <c r="E5" i="2" l="1"/>
  <c r="E15" i="2"/>
  <c r="E6" i="1"/>
  <c r="C12" i="1"/>
  <c r="D17" i="2"/>
  <c r="C18" i="1" l="1"/>
  <c r="C16" i="1"/>
  <c r="C15" i="1"/>
  <c r="C14" i="1"/>
  <c r="C13" i="1"/>
  <c r="C17" i="1"/>
  <c r="C10" i="1"/>
  <c r="C11" i="1"/>
  <c r="C10" i="2"/>
  <c r="E10" i="2" s="1"/>
  <c r="C9" i="2"/>
  <c r="C8" i="2"/>
  <c r="C7" i="2"/>
  <c r="D9" i="2" l="1"/>
  <c r="E9" i="2" s="1"/>
  <c r="E11" i="2"/>
  <c r="C15" i="2" l="1"/>
  <c r="C14" i="2"/>
  <c r="C13" i="2"/>
  <c r="C12" i="2"/>
  <c r="D7" i="2"/>
  <c r="E7" i="2" s="1"/>
  <c r="D10" i="2"/>
  <c r="D8" i="2"/>
  <c r="E8" i="2" s="1"/>
  <c r="D15" i="2" l="1"/>
  <c r="D14" i="2"/>
  <c r="E14" i="2" s="1"/>
  <c r="D13" i="2"/>
  <c r="E13" i="2" s="1"/>
  <c r="D12" i="2"/>
  <c r="E12" i="2" s="1"/>
  <c r="C17" i="2" l="1"/>
  <c r="E17" i="2" l="1"/>
  <c r="C18" i="2" s="1"/>
  <c r="C19" i="2" l="1"/>
</calcChain>
</file>

<file path=xl/sharedStrings.xml><?xml version="1.0" encoding="utf-8"?>
<sst xmlns="http://schemas.openxmlformats.org/spreadsheetml/2006/main" count="46" uniqueCount="42">
  <si>
    <t>% effectué</t>
  </si>
  <si>
    <t>Activité</t>
  </si>
  <si>
    <t>Remarques</t>
  </si>
  <si>
    <t>Budget</t>
  </si>
  <si>
    <t>Planification</t>
  </si>
  <si>
    <t>Préparation</t>
  </si>
  <si>
    <t>Papiers</t>
  </si>
  <si>
    <t>Transmission</t>
  </si>
  <si>
    <t>Suivi</t>
  </si>
  <si>
    <t>Progression</t>
  </si>
  <si>
    <t>Surligner le début</t>
  </si>
  <si>
    <t>Surligner la fin</t>
  </si>
  <si>
    <t>Tâche A</t>
  </si>
  <si>
    <t>Tâche B</t>
  </si>
  <si>
    <t>Tâche C</t>
  </si>
  <si>
    <t>Tâche D</t>
  </si>
  <si>
    <t>Commencer lorsque la tâche B est terminée</t>
  </si>
  <si>
    <t>À compléter par :</t>
  </si>
  <si>
    <t>Délai :</t>
  </si>
  <si>
    <t>Kim Abercrombie</t>
  </si>
  <si>
    <t>Surligner des Activités</t>
  </si>
  <si>
    <t>Le tableau ci-dessous stocke les paramètres et calculs pour la liste déroulante Surligner des Activités.
Toute modification peut entraîner des erreurs ou une perte de fonctionnalités.</t>
  </si>
  <si>
    <t xml:space="preserve">     Cette semaine</t>
  </si>
  <si>
    <t xml:space="preserve">     Ce mois-ci</t>
  </si>
  <si>
    <t xml:space="preserve">     Ce semestre</t>
  </si>
  <si>
    <t xml:space="preserve">     Cette année</t>
  </si>
  <si>
    <t xml:space="preserve">     La semaine dernière</t>
  </si>
  <si>
    <t xml:space="preserve">     Le mois dernier</t>
  </si>
  <si>
    <t xml:space="preserve">     Le trimestre dernier</t>
  </si>
  <si>
    <t xml:space="preserve">     L’année dernière</t>
  </si>
  <si>
    <t>À rendre :</t>
  </si>
  <si>
    <t>Intervalle :</t>
  </si>
  <si>
    <t>Début :</t>
  </si>
  <si>
    <t>Fin :</t>
  </si>
  <si>
    <t>Pas de surlignage</t>
  </si>
  <si>
    <t xml:space="preserve"> </t>
  </si>
  <si>
    <t>Projet 1</t>
  </si>
  <si>
    <t>Liste de tâches du projet</t>
  </si>
  <si>
    <t xml:space="preserve">     Cette semaine [18 juin - 24 juin]</t>
  </si>
  <si>
    <t>Surlignage sélectionné :</t>
  </si>
  <si>
    <t>Paramètres de surlignage</t>
  </si>
  <si>
    <t>À rendre 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</si>
</sst>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_(&quot;$&quot;* #,##0.00_);_(&quot;$&quot;* \(#,##0.00\);_(&quot;$&quot;* &quot;-&quot;??_);_(@_)"/>
    <numFmt numFmtId="166" formatCode="[$-F800]dddd\,\ mmmm\ dd\,\ yyyy"/>
  </numFmts>
  <fonts count="11" x14ac:knownFonts="1"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22"/>
      <color theme="0"/>
      <name val="Georgia"/>
      <family val="2"/>
      <scheme val="major"/>
    </font>
    <font>
      <b/>
      <sz val="18"/>
      <color theme="0"/>
      <name val="Georgia"/>
      <family val="1"/>
      <scheme val="major"/>
    </font>
    <font>
      <sz val="10"/>
      <color theme="0"/>
      <name val="Tahoma"/>
      <family val="2"/>
      <scheme val="minor"/>
    </font>
    <font>
      <b/>
      <sz val="11"/>
      <color theme="4" tint="-0.499984740745262"/>
      <name val="Tahoma"/>
      <family val="2"/>
      <scheme val="minor"/>
    </font>
    <font>
      <b/>
      <sz val="26"/>
      <color theme="0"/>
      <name val="Georgia"/>
      <family val="2"/>
      <scheme val="major"/>
    </font>
    <font>
      <b/>
      <sz val="10"/>
      <color theme="0"/>
      <name val="Tahoma"/>
      <family val="2"/>
      <scheme val="minor"/>
    </font>
    <font>
      <sz val="8"/>
      <color theme="1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2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2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0" xfId="0" applyFill="1"/>
    <xf numFmtId="0" fontId="0" fillId="2" borderId="0" xfId="0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4" fillId="2" borderId="0" xfId="3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left" vertical="center" indent="1"/>
    </xf>
    <xf numFmtId="9" fontId="0" fillId="2" borderId="0" xfId="2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indent="1"/>
    </xf>
    <xf numFmtId="166" fontId="6" fillId="5" borderId="1" xfId="0" applyNumberFormat="1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166" fontId="6" fillId="2" borderId="1" xfId="0" applyNumberFormat="1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166" fontId="6" fillId="4" borderId="1" xfId="0" applyNumberFormat="1" applyFont="1" applyFill="1" applyBorder="1" applyAlignment="1">
      <alignment horizontal="left" vertical="center" indent="1"/>
    </xf>
    <xf numFmtId="0" fontId="8" fillId="2" borderId="0" xfId="3" applyFont="1" applyFill="1"/>
    <xf numFmtId="0" fontId="3" fillId="2" borderId="0" xfId="0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/>
    <xf numFmtId="0" fontId="9" fillId="2" borderId="0" xfId="0" applyFont="1" applyFill="1" applyBorder="1" applyAlignment="1">
      <alignment horizontal="left" vertical="center" indent="1"/>
    </xf>
    <xf numFmtId="166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164" fontId="0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indent="1"/>
    </xf>
    <xf numFmtId="0" fontId="5" fillId="2" borderId="0" xfId="4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</cellXfs>
  <cellStyles count="5">
    <cellStyle name="Monétaire" xfId="1" builtinId="4"/>
    <cellStyle name="Normal" xfId="0" builtinId="0" customBuiltin="1"/>
    <cellStyle name="Pourcentage" xfId="2" builtinId="5"/>
    <cellStyle name="Titre" xfId="3" builtinId="15" customBuiltin="1"/>
    <cellStyle name="Titre 1" xfId="4" builtinId="16" customBuiltin="1"/>
  </cellStyles>
  <dxfs count="13"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numFmt numFmtId="164" formatCode="_-* #,##0.00\ &quot;€&quot;_-;\-* #,##0.00\ &quot;€&quot;_-;_-* &quot;-&quot;??\ &quot;€&quot;_-;_-@_-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theme="4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4" tint="-0.499984740745262"/>
      </font>
      <fill>
        <patternFill>
          <bgColor theme="4"/>
        </patternFill>
      </fill>
    </dxf>
    <dxf>
      <font>
        <color theme="0"/>
      </font>
      <border>
        <bottom/>
        <vertical style="thin">
          <color theme="4" tint="-0.499984740745262"/>
        </vertical>
      </border>
    </dxf>
  </dxfs>
  <tableStyles count="1" defaultTableStyle="Project To Do List" defaultPivotStyle="PivotStyleLight16">
    <tableStyle name="Project To Do List" pivot="0" count="5">
      <tableStyleElement type="wholeTable" dxfId="12"/>
      <tableStyleElement type="headerRow" dxfId="11"/>
      <tableStyleElement type="total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66674</xdr:rowOff>
    </xdr:from>
    <xdr:to>
      <xdr:col>9</xdr:col>
      <xdr:colOff>600075</xdr:colOff>
      <xdr:row>12</xdr:row>
      <xdr:rowOff>76200</xdr:rowOff>
    </xdr:to>
    <xdr:sp macro="" textlink="">
      <xdr:nvSpPr>
        <xdr:cNvPr id="5" name="Astuce de filtre ou de tri" descr="Cliquez sur les flèches du menu déroulant dans la ligne d’en-tête du tableau pour filtrer ou trier vos informations de projet. " title="Astuce"/>
        <xdr:cNvSpPr/>
      </xdr:nvSpPr>
      <xdr:spPr>
        <a:xfrm>
          <a:off x="7629525" y="2066924"/>
          <a:ext cx="1285875" cy="962026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2700"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rtl="0"/>
          <a:r>
            <a:rPr lang="fr-FR" altLang="zh-CN" sz="8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ASTUCE</a:t>
          </a:r>
          <a:r>
            <a:rPr lang="zh-CN" altLang="fr-FR" sz="8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r>
            <a:rPr lang="fr-FR" altLang="zh-CN" sz="8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: </a:t>
          </a:r>
          <a:r>
            <a:rPr lang="fr-FR" altLang="zh-CN" sz="8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Cliquez sur les flèches du menu déroulant dans la ligne d</a:t>
          </a:r>
          <a:r>
            <a:rPr lang="zh-CN" altLang="fr-FR" sz="8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’</a:t>
          </a:r>
          <a:r>
            <a:rPr lang="fr-FR" altLang="zh-CN" sz="8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en-tête du tableau pour filtrer ou trier vos informations de projet. </a:t>
          </a:r>
          <a:endParaRPr lang="zh-CN" altLang="fr-FR" sz="8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ListeDeTâches" displayName="tblListeDeTâches" ref="B9:G18">
  <autoFilter ref="B9:G18"/>
  <tableColumns count="6">
    <tableColumn id="2" name="Activité" totalsRowDxfId="6"/>
    <tableColumn id="7" name="À rendre le" totalsRowDxfId="5"/>
    <tableColumn id="4" name="Budget" dataDxfId="4" totalsRowDxfId="3"/>
    <tableColumn id="1" name="% effectué" totalsRowDxfId="2"/>
    <tableColumn id="6" name="Progression" totalsRowDxfId="1">
      <calculatedColumnFormula>tblListeDeTâches[[#This Row],[% effectué]]</calculatedColumnFormula>
    </tableColumn>
    <tableColumn id="5" name="Remarques" totalsRowDxfId="0"/>
  </tableColumns>
  <tableStyleInfo name="Project To Do List" showFirstColumn="0" showLastColumn="0" showRowStripes="1" showColumnStripes="0"/>
  <extLst>
    <ext xmlns:x14="http://schemas.microsoft.com/office/spreadsheetml/2009/9/main" uri="{504A1905-F514-4f6f-8877-14C23A59335A}">
      <x14:table altText="Liste de tâches du projet" altTextSummary="Stocke des informations sur le projet telles que les catégories Activité, À rendre le, Budget, % effectué, Progression et Remarques."/>
    </ext>
  </extLst>
</table>
</file>

<file path=xl/theme/theme1.xml><?xml version="1.0" encoding="utf-8"?>
<a:theme xmlns:a="http://schemas.openxmlformats.org/drawingml/2006/main" name="Office Theme">
  <a:themeElements>
    <a:clrScheme name="Project 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DA3B8"/>
      </a:accent1>
      <a:accent2>
        <a:srgbClr val="FFCC00"/>
      </a:accent2>
      <a:accent3>
        <a:srgbClr val="E68102"/>
      </a:accent3>
      <a:accent4>
        <a:srgbClr val="27C760"/>
      </a:accent4>
      <a:accent5>
        <a:srgbClr val="E5629E"/>
      </a:accent5>
      <a:accent6>
        <a:srgbClr val="9D7EBC"/>
      </a:accent6>
      <a:hlink>
        <a:srgbClr val="0072FF"/>
      </a:hlink>
      <a:folHlink>
        <a:srgbClr val="9D7EBC"/>
      </a:folHlink>
    </a:clrScheme>
    <a:fontScheme name="Project To Do List">
      <a:majorFont>
        <a:latin typeface="Georg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8"/>
  <sheetViews>
    <sheetView showGridLines="0" tabSelected="1" workbookViewId="0"/>
  </sheetViews>
  <sheetFormatPr baseColWidth="10" defaultColWidth="9.140625" defaultRowHeight="18.75" customHeight="1" x14ac:dyDescent="0.2"/>
  <cols>
    <col min="1" max="1" width="4" style="1" customWidth="1"/>
    <col min="2" max="2" width="20.42578125" style="1" customWidth="1"/>
    <col min="3" max="3" width="15.28515625" style="1" customWidth="1"/>
    <col min="4" max="4" width="11.140625" style="1" bestFit="1" customWidth="1"/>
    <col min="5" max="5" width="14.42578125" style="1" bestFit="1" customWidth="1"/>
    <col min="6" max="6" width="15" style="1" customWidth="1"/>
    <col min="7" max="7" width="32.42578125" style="1" customWidth="1"/>
    <col min="8" max="8" width="4" style="1" customWidth="1"/>
    <col min="9" max="16384" width="9.140625" style="1"/>
  </cols>
  <sheetData>
    <row r="1" spans="2:8" ht="18.75" customHeight="1" x14ac:dyDescent="0.2">
      <c r="H1" s="1" t="s">
        <v>35</v>
      </c>
    </row>
    <row r="2" spans="2:8" ht="4.5" customHeight="1" x14ac:dyDescent="0.2">
      <c r="B2" s="3"/>
      <c r="C2" s="3"/>
      <c r="D2" s="3"/>
      <c r="E2" s="3"/>
      <c r="F2" s="3"/>
      <c r="G2" s="3"/>
      <c r="H2" s="1" t="s">
        <v>35</v>
      </c>
    </row>
    <row r="3" spans="2:8" ht="35.25" customHeight="1" x14ac:dyDescent="0.45">
      <c r="B3" s="26" t="s">
        <v>37</v>
      </c>
    </row>
    <row r="5" spans="2:8" ht="18.75" customHeight="1" x14ac:dyDescent="0.2">
      <c r="B5" s="6" t="s">
        <v>17</v>
      </c>
      <c r="E5" s="6" t="s">
        <v>18</v>
      </c>
      <c r="G5" s="5" t="s">
        <v>20</v>
      </c>
    </row>
    <row r="6" spans="2:8" s="2" customFormat="1" ht="19.5" customHeight="1" x14ac:dyDescent="0.2">
      <c r="B6" s="29" t="s">
        <v>19</v>
      </c>
      <c r="C6" s="11"/>
      <c r="D6" s="12"/>
      <c r="E6" s="28">
        <f ca="1">TODAY()+95</f>
        <v>41240</v>
      </c>
      <c r="F6" s="11"/>
      <c r="G6" s="27" t="s">
        <v>38</v>
      </c>
    </row>
    <row r="8" spans="2:8" s="2" customFormat="1" ht="24" customHeight="1" x14ac:dyDescent="0.2">
      <c r="B8" s="39" t="s">
        <v>36</v>
      </c>
      <c r="C8" s="39"/>
      <c r="D8" s="1"/>
      <c r="E8" s="1"/>
      <c r="F8" s="1"/>
      <c r="G8" s="1"/>
    </row>
    <row r="9" spans="2:8" ht="18.75" customHeight="1" x14ac:dyDescent="0.2">
      <c r="B9" s="13" t="s">
        <v>1</v>
      </c>
      <c r="C9" s="13" t="s">
        <v>41</v>
      </c>
      <c r="D9" s="14" t="s">
        <v>3</v>
      </c>
      <c r="E9" s="14" t="s">
        <v>0</v>
      </c>
      <c r="F9" s="13" t="s">
        <v>9</v>
      </c>
      <c r="G9" s="13" t="s">
        <v>2</v>
      </c>
      <c r="H9" s="1" t="s">
        <v>35</v>
      </c>
    </row>
    <row r="10" spans="2:8" ht="18.75" customHeight="1" x14ac:dyDescent="0.2">
      <c r="B10" s="13" t="s">
        <v>4</v>
      </c>
      <c r="C10" s="15">
        <f t="shared" ref="C10" ca="1" si="0">TODAY()-90</f>
        <v>41055</v>
      </c>
      <c r="D10" s="37">
        <v>476</v>
      </c>
      <c r="E10" s="16">
        <v>0.25</v>
      </c>
      <c r="F10" s="16">
        <f>tblListeDeTâches[[#This Row],[% effectué]]</f>
        <v>0.25</v>
      </c>
      <c r="G10" s="13"/>
    </row>
    <row r="11" spans="2:8" ht="18.75" customHeight="1" x14ac:dyDescent="0.2">
      <c r="B11" s="13" t="s">
        <v>5</v>
      </c>
      <c r="C11" s="15">
        <f ca="1">TODAY()-2</f>
        <v>41143</v>
      </c>
      <c r="D11" s="37">
        <v>301</v>
      </c>
      <c r="E11" s="16">
        <v>0.1</v>
      </c>
      <c r="F11" s="16">
        <f>tblListeDeTâches[[#This Row],[% effectué]]</f>
        <v>0.1</v>
      </c>
      <c r="G11" s="13"/>
    </row>
    <row r="12" spans="2:8" ht="18.75" customHeight="1" x14ac:dyDescent="0.2">
      <c r="B12" s="13" t="s">
        <v>12</v>
      </c>
      <c r="C12" s="15">
        <f ca="1">TODAY()-7</f>
        <v>41138</v>
      </c>
      <c r="D12" s="37">
        <v>429</v>
      </c>
      <c r="E12" s="16">
        <v>0</v>
      </c>
      <c r="F12" s="16">
        <f>tblListeDeTâches[[#This Row],[% effectué]]</f>
        <v>0</v>
      </c>
      <c r="G12" s="13"/>
    </row>
    <row r="13" spans="2:8" ht="18.75" customHeight="1" x14ac:dyDescent="0.2">
      <c r="B13" s="13" t="s">
        <v>13</v>
      </c>
      <c r="C13" s="15">
        <f ca="1">TODAY()+20</f>
        <v>41165</v>
      </c>
      <c r="D13" s="37">
        <v>332</v>
      </c>
      <c r="E13" s="16">
        <v>0.7</v>
      </c>
      <c r="F13" s="16">
        <f>tblListeDeTâches[[#This Row],[% effectué]]</f>
        <v>0.7</v>
      </c>
      <c r="G13" s="13"/>
    </row>
    <row r="14" spans="2:8" ht="18.75" customHeight="1" x14ac:dyDescent="0.2">
      <c r="B14" s="13" t="s">
        <v>14</v>
      </c>
      <c r="C14" s="15">
        <f ca="1">TODAY()+40</f>
        <v>41185</v>
      </c>
      <c r="D14" s="37">
        <v>471</v>
      </c>
      <c r="E14" s="16">
        <v>0.1</v>
      </c>
      <c r="F14" s="16">
        <f>tblListeDeTâches[[#This Row],[% effectué]]</f>
        <v>0.1</v>
      </c>
      <c r="G14" s="13"/>
    </row>
    <row r="15" spans="2:8" ht="18.75" customHeight="1" x14ac:dyDescent="0.2">
      <c r="B15" s="13" t="s">
        <v>15</v>
      </c>
      <c r="C15" s="15">
        <f ca="1">TODAY()+45</f>
        <v>41190</v>
      </c>
      <c r="D15" s="37">
        <v>418</v>
      </c>
      <c r="E15" s="16">
        <v>1</v>
      </c>
      <c r="F15" s="16">
        <f>tblListeDeTâches[[#This Row],[% effectué]]</f>
        <v>1</v>
      </c>
      <c r="G15" s="13"/>
    </row>
    <row r="16" spans="2:8" ht="18.75" customHeight="1" x14ac:dyDescent="0.2">
      <c r="B16" s="13" t="s">
        <v>6</v>
      </c>
      <c r="C16" s="15">
        <f ca="1">TODAY()+55</f>
        <v>41200</v>
      </c>
      <c r="D16" s="37">
        <v>150</v>
      </c>
      <c r="E16" s="16">
        <v>0</v>
      </c>
      <c r="F16" s="16">
        <f>tblListeDeTâches[[#This Row],[% effectué]]</f>
        <v>0</v>
      </c>
      <c r="G16" s="38" t="s">
        <v>16</v>
      </c>
    </row>
    <row r="17" spans="2:7" ht="18.75" customHeight="1" x14ac:dyDescent="0.2">
      <c r="B17" s="13" t="s">
        <v>7</v>
      </c>
      <c r="C17" s="15">
        <f ca="1">TODAY()+70</f>
        <v>41215</v>
      </c>
      <c r="D17" s="37">
        <v>330</v>
      </c>
      <c r="E17" s="16">
        <v>0.25</v>
      </c>
      <c r="F17" s="16">
        <f>tblListeDeTâches[[#This Row],[% effectué]]</f>
        <v>0.25</v>
      </c>
      <c r="G17" s="13"/>
    </row>
    <row r="18" spans="2:7" ht="18.75" customHeight="1" x14ac:dyDescent="0.2">
      <c r="B18" s="13" t="s">
        <v>8</v>
      </c>
      <c r="C18" s="15">
        <f ca="1">TODAY()+90</f>
        <v>41235</v>
      </c>
      <c r="D18" s="37">
        <v>353</v>
      </c>
      <c r="E18" s="16">
        <v>0.5</v>
      </c>
      <c r="F18" s="16">
        <f>tblListeDeTâches[[#This Row],[% effectué]]</f>
        <v>0.5</v>
      </c>
      <c r="G18" s="13"/>
    </row>
  </sheetData>
  <mergeCells count="1">
    <mergeCell ref="B8:C8"/>
  </mergeCells>
  <conditionalFormatting sqref="B10:G18">
    <cfRule type="expression" dxfId="7" priority="13">
      <formula>($C10&gt;=valHDébut)*($C10&lt;=valHFin)</formula>
    </cfRule>
  </conditionalFormatting>
  <conditionalFormatting sqref="F10:F18">
    <cfRule type="dataBar" priority="18">
      <dataBar showValue="0">
        <cfvo type="min"/>
        <cfvo type="max"/>
        <color theme="0"/>
      </dataBar>
      <extLst>
        <ext xmlns:x14="http://schemas.microsoft.com/office/spreadsheetml/2009/9/main" uri="{B025F937-C7B1-47D3-B67F-A62EFF666E3E}">
          <x14:id>{D8A421BA-DDE3-4967-B9A3-45ACAB6CB0F5}</x14:id>
        </ext>
      </extLst>
    </cfRule>
  </conditionalFormatting>
  <dataValidations count="2">
    <dataValidation type="list" allowBlank="1" showInputMessage="1" sqref="G6">
      <formula1>SurlignageTâchesÀFaire</formula1>
    </dataValidation>
    <dataValidation type="list" allowBlank="1" sqref="E10:E18">
      <formula1>"0%,10%,20%,25%,30%,35%,40%,45%,50%,55%,60%,65%,70%,75%,80%,85%,90%,95%,100%"</formula1>
    </dataValidation>
  </dataValidations>
  <pageMargins left="0.7" right="0.7" top="0.75" bottom="0.75" header="0.3" footer="0.3"/>
  <pageSetup scale="80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A421BA-DDE3-4967-B9A3-45ACAB6CB0F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F10:F18</xm:sqref>
        </x14:conditionalFormatting>
        <x14:conditionalFormatting xmlns:xm="http://schemas.microsoft.com/office/excel/2006/main">
          <x14:cfRule type="iconSet" priority="19" id="{2645DCD5-0397-4C10-8F80-F163C39C9F6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B2:F20"/>
  <sheetViews>
    <sheetView showGridLines="0" workbookViewId="0"/>
  </sheetViews>
  <sheetFormatPr baseColWidth="10" defaultColWidth="9.140625" defaultRowHeight="18.75" customHeight="1" x14ac:dyDescent="0.2"/>
  <cols>
    <col min="1" max="1" width="4" style="4" customWidth="1"/>
    <col min="2" max="2" width="21" style="4" customWidth="1"/>
    <col min="3" max="3" width="40" style="4" customWidth="1"/>
    <col min="4" max="4" width="32.28515625" style="4" customWidth="1"/>
    <col min="5" max="5" width="41.28515625" style="4" customWidth="1"/>
    <col min="6" max="16384" width="9.140625" style="4"/>
  </cols>
  <sheetData>
    <row r="2" spans="2:6" s="1" customFormat="1" ht="4.5" customHeight="1" x14ac:dyDescent="0.2">
      <c r="B2" s="3"/>
      <c r="C2" s="3"/>
      <c r="D2" s="3"/>
      <c r="E2" s="3"/>
      <c r="F2" s="1" t="s">
        <v>35</v>
      </c>
    </row>
    <row r="3" spans="2:6" ht="30" customHeight="1" x14ac:dyDescent="0.35">
      <c r="B3" s="8" t="s">
        <v>40</v>
      </c>
      <c r="C3" s="7"/>
      <c r="D3" s="7"/>
      <c r="E3" s="7"/>
    </row>
    <row r="4" spans="2:6" ht="37.5" customHeight="1" x14ac:dyDescent="0.2">
      <c r="B4" s="40" t="s">
        <v>21</v>
      </c>
      <c r="C4" s="40"/>
      <c r="D4" s="40"/>
      <c r="E4" s="40"/>
    </row>
    <row r="5" spans="2:6" s="9" customFormat="1" ht="18.75" customHeight="1" x14ac:dyDescent="0.2">
      <c r="B5" s="17" t="s">
        <v>34</v>
      </c>
      <c r="C5" s="18"/>
      <c r="D5" s="18"/>
      <c r="E5" s="19" t="str">
        <f>B5</f>
        <v>Pas de surlignage</v>
      </c>
    </row>
    <row r="6" spans="2:6" s="9" customFormat="1" ht="18.75" customHeight="1" x14ac:dyDescent="0.2">
      <c r="B6" s="30" t="s">
        <v>31</v>
      </c>
      <c r="C6" s="31" t="s">
        <v>32</v>
      </c>
      <c r="D6" s="32" t="s">
        <v>33</v>
      </c>
      <c r="E6" s="33" t="s">
        <v>30</v>
      </c>
    </row>
    <row r="7" spans="2:6" s="9" customFormat="1" ht="18.75" customHeight="1" x14ac:dyDescent="0.2">
      <c r="B7" s="17" t="s">
        <v>22</v>
      </c>
      <c r="C7" s="18">
        <f ca="1">TODAY()-WEEKDAY(TODAY(),2)+1</f>
        <v>41141</v>
      </c>
      <c r="D7" s="18">
        <f ca="1">C7+6</f>
        <v>41147</v>
      </c>
      <c r="E7" s="19" t="str">
        <f ca="1">B7&amp;" ["&amp;TEXT(C7,"j mmm")&amp;" - "&amp;TEXT(D7,"j mmm")&amp;"]"</f>
        <v xml:space="preserve">     Cette semaine [20 août - 26 août]</v>
      </c>
    </row>
    <row r="8" spans="2:6" s="9" customFormat="1" ht="18.75" customHeight="1" x14ac:dyDescent="0.2">
      <c r="B8" s="20" t="s">
        <v>23</v>
      </c>
      <c r="C8" s="22">
        <f ca="1">EOMONTH(TODAY(),-1)+1</f>
        <v>41122</v>
      </c>
      <c r="D8" s="22">
        <f ca="1">EDATE(C8,1)-1</f>
        <v>41152</v>
      </c>
      <c r="E8" s="21" t="str">
        <f ca="1">B8&amp;" ["&amp;TEXT(C8,"j")&amp;" - "&amp;TEXT(D8,"j, mmm")&amp;"]"</f>
        <v xml:space="preserve">     Ce mois-ci [1 - 31, août]</v>
      </c>
    </row>
    <row r="9" spans="2:6" s="9" customFormat="1" ht="18.75" customHeight="1" x14ac:dyDescent="0.2">
      <c r="B9" s="17" t="s">
        <v>24</v>
      </c>
      <c r="C9" s="18">
        <f ca="1">DATE(YEAR(TODAY()),INT(MONTH(TODAY())/3)+1,1)</f>
        <v>40969</v>
      </c>
      <c r="D9" s="18">
        <f ca="1">EDATE(C9,4)-1</f>
        <v>41090</v>
      </c>
      <c r="E9" s="19" t="str">
        <f ca="1">B9&amp;" ["&amp;TEXT(C9,"j mmm")&amp;" - "&amp;TEXT(D9,"j mmm")&amp;"]"</f>
        <v xml:space="preserve">     Ce semestre [1 mars - 30 juin]</v>
      </c>
    </row>
    <row r="10" spans="2:6" s="9" customFormat="1" ht="18.75" customHeight="1" x14ac:dyDescent="0.2">
      <c r="B10" s="20" t="s">
        <v>25</v>
      </c>
      <c r="C10" s="22">
        <f ca="1">DATE(YEAR(TODAY()),1,1)</f>
        <v>40909</v>
      </c>
      <c r="D10" s="22">
        <f ca="1">EDATE(C10,12)-1</f>
        <v>41274</v>
      </c>
      <c r="E10" s="21" t="str">
        <f ca="1">B10&amp;" ["&amp;TEXT(C10,"aaaa")&amp;"]"</f>
        <v xml:space="preserve">     Cette année [2012]</v>
      </c>
    </row>
    <row r="11" spans="2:6" s="9" customFormat="1" ht="18.75" customHeight="1" x14ac:dyDescent="0.2">
      <c r="B11" s="34" t="s">
        <v>31</v>
      </c>
      <c r="C11" s="18"/>
      <c r="D11" s="18"/>
      <c r="E11" s="35" t="str">
        <f>B11</f>
        <v>Intervalle :</v>
      </c>
    </row>
    <row r="12" spans="2:6" s="9" customFormat="1" ht="18.75" customHeight="1" x14ac:dyDescent="0.2">
      <c r="B12" s="20" t="s">
        <v>26</v>
      </c>
      <c r="C12" s="22">
        <f ca="1">C7-7</f>
        <v>41134</v>
      </c>
      <c r="D12" s="22">
        <f ca="1">C12+6</f>
        <v>41140</v>
      </c>
      <c r="E12" s="21" t="str">
        <f ca="1">B12&amp;" ["&amp;TEXT(C12,"j mmm")&amp;" - "&amp;TEXT(D12,"j mmm")&amp;"]"</f>
        <v xml:space="preserve">     La semaine dernière [13 août - 19 août]</v>
      </c>
    </row>
    <row r="13" spans="2:6" s="9" customFormat="1" ht="18.75" customHeight="1" x14ac:dyDescent="0.2">
      <c r="B13" s="17" t="s">
        <v>27</v>
      </c>
      <c r="C13" s="18">
        <f ca="1">EDATE(C8,-1)</f>
        <v>41091</v>
      </c>
      <c r="D13" s="18">
        <f ca="1">EDATE(C13,1)-1</f>
        <v>41121</v>
      </c>
      <c r="E13" s="19" t="str">
        <f ca="1">B13&amp;" ["&amp;TEXT(C13,"j")&amp;" - "&amp;TEXT(D13,"j mmm")&amp;"]"</f>
        <v xml:space="preserve">     Le mois dernier [1 - 31 juil]</v>
      </c>
    </row>
    <row r="14" spans="2:6" s="9" customFormat="1" ht="18.75" customHeight="1" x14ac:dyDescent="0.2">
      <c r="B14" s="20" t="s">
        <v>28</v>
      </c>
      <c r="C14" s="22">
        <f ca="1">EDATE(C9,-3)</f>
        <v>40878</v>
      </c>
      <c r="D14" s="22">
        <f ca="1">EDATE(C14,3)-1</f>
        <v>40968</v>
      </c>
      <c r="E14" s="21" t="str">
        <f ca="1">B14&amp;" ["&amp;TEXT(C14,"j mmm")&amp;" - "&amp;TEXT(D14,"j mmm")&amp;"]"</f>
        <v xml:space="preserve">     Le trimestre dernier [1 déc - 29 févr]</v>
      </c>
    </row>
    <row r="15" spans="2:6" s="9" customFormat="1" ht="18.75" customHeight="1" x14ac:dyDescent="0.2">
      <c r="B15" s="17" t="s">
        <v>29</v>
      </c>
      <c r="C15" s="18">
        <f ca="1">EDATE(C10,-12)</f>
        <v>40544</v>
      </c>
      <c r="D15" s="18">
        <f ca="1">EDATE(C15,12)-1</f>
        <v>40908</v>
      </c>
      <c r="E15" s="19" t="str">
        <f>B15</f>
        <v xml:space="preserve">     L’année dernière</v>
      </c>
    </row>
    <row r="16" spans="2:6" ht="18.75" customHeight="1" x14ac:dyDescent="0.2">
      <c r="B16" s="20"/>
      <c r="C16" s="22"/>
      <c r="D16" s="22"/>
      <c r="E16" s="21"/>
    </row>
    <row r="17" spans="2:5" ht="18.75" customHeight="1" x14ac:dyDescent="0.2">
      <c r="B17" s="36" t="s">
        <v>39</v>
      </c>
      <c r="C17" s="24" t="str">
        <f ca="1">IFERROR(MATCH(SurlignerActivités,SurlignageTâchesÀFaire,0),"")</f>
        <v/>
      </c>
      <c r="D17" s="24" t="str">
        <f>SurlignerActivités</f>
        <v xml:space="preserve">     Cette semaine [18 juin - 24 juin]</v>
      </c>
      <c r="E17" s="24" t="b">
        <f ca="1">ISNUMBER(INDEX($C$6:$C$15,C17))</f>
        <v>0</v>
      </c>
    </row>
    <row r="18" spans="2:5" ht="18.75" customHeight="1" x14ac:dyDescent="0.2">
      <c r="B18" s="20" t="s">
        <v>10</v>
      </c>
      <c r="C18" s="22" t="str">
        <f ca="1">IFERROR(IF(C17=1,"",IF(E17,INDEX($C$6:$C$15,$C$17),"")),"")</f>
        <v/>
      </c>
      <c r="D18" s="21"/>
      <c r="E18" s="21"/>
    </row>
    <row r="19" spans="2:5" ht="18.75" customHeight="1" x14ac:dyDescent="0.2">
      <c r="B19" s="23" t="s">
        <v>11</v>
      </c>
      <c r="C19" s="25" t="str">
        <f ca="1">IFERROR(IF(C17=1,"",IF(E17,INDEX($D$6:$D$15,$C$17),"")),"")</f>
        <v/>
      </c>
      <c r="D19" s="24"/>
      <c r="E19" s="24"/>
    </row>
    <row r="20" spans="2:5" ht="18.75" customHeight="1" x14ac:dyDescent="0.2">
      <c r="B20" s="10"/>
      <c r="C20" s="10"/>
      <c r="D20" s="10"/>
      <c r="E20" s="10"/>
    </row>
  </sheetData>
  <mergeCells count="1">
    <mergeCell ref="B4:E4"/>
  </mergeCells>
  <pageMargins left="0.7" right="0.7" top="0.75" bottom="0.75" header="0.3" footer="0.3"/>
  <pageSetup scale="70" fitToHeight="0" orientation="portrait" r:id="rId1"/>
  <ignoredErrors>
    <ignoredError sqref="E8 E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6d93d202-47fc-4405-873a-cab67cc5f1b2" xsi:nil="true"/>
    <AssetExpire xmlns="6d93d202-47fc-4405-873a-cab67cc5f1b2">2029-01-01T08:00:00+00:00</AssetExpire>
    <CampaignTagsTaxHTField0 xmlns="6d93d202-47fc-4405-873a-cab67cc5f1b2">
      <Terms xmlns="http://schemas.microsoft.com/office/infopath/2007/PartnerControls"/>
    </CampaignTagsTaxHTField0>
    <IntlLangReviewDate xmlns="6d93d202-47fc-4405-873a-cab67cc5f1b2" xsi:nil="true"/>
    <TPFriendlyName xmlns="6d93d202-47fc-4405-873a-cab67cc5f1b2" xsi:nil="true"/>
    <IntlLangReview xmlns="6d93d202-47fc-4405-873a-cab67cc5f1b2">false</IntlLangReview>
    <LocLastLocAttemptVersionLookup xmlns="6d93d202-47fc-4405-873a-cab67cc5f1b2">845884</LocLastLocAttemptVersionLookup>
    <PolicheckWords xmlns="6d93d202-47fc-4405-873a-cab67cc5f1b2" xsi:nil="true"/>
    <SubmitterId xmlns="6d93d202-47fc-4405-873a-cab67cc5f1b2" xsi:nil="true"/>
    <AcquiredFrom xmlns="6d93d202-47fc-4405-873a-cab67cc5f1b2">Internal MS</AcquiredFrom>
    <EditorialStatus xmlns="6d93d202-47fc-4405-873a-cab67cc5f1b2" xsi:nil="true"/>
    <Markets xmlns="6d93d202-47fc-4405-873a-cab67cc5f1b2"/>
    <OriginAsset xmlns="6d93d202-47fc-4405-873a-cab67cc5f1b2" xsi:nil="true"/>
    <AssetStart xmlns="6d93d202-47fc-4405-873a-cab67cc5f1b2">2012-06-28T22:28:16+00:00</AssetStart>
    <FriendlyTitle xmlns="6d93d202-47fc-4405-873a-cab67cc5f1b2" xsi:nil="true"/>
    <MarketSpecific xmlns="6d93d202-47fc-4405-873a-cab67cc5f1b2">false</MarketSpecific>
    <TPNamespace xmlns="6d93d202-47fc-4405-873a-cab67cc5f1b2" xsi:nil="true"/>
    <PublishStatusLookup xmlns="6d93d202-47fc-4405-873a-cab67cc5f1b2">
      <Value>494447</Value>
    </PublishStatusLookup>
    <APAuthor xmlns="6d93d202-47fc-4405-873a-cab67cc5f1b2">
      <UserInfo>
        <DisplayName/>
        <AccountId>2566</AccountId>
        <AccountType/>
      </UserInfo>
    </APAuthor>
    <TPCommandLine xmlns="6d93d202-47fc-4405-873a-cab67cc5f1b2" xsi:nil="true"/>
    <IntlLangReviewer xmlns="6d93d202-47fc-4405-873a-cab67cc5f1b2" xsi:nil="true"/>
    <OpenTemplate xmlns="6d93d202-47fc-4405-873a-cab67cc5f1b2">true</OpenTemplate>
    <CSXSubmissionDate xmlns="6d93d202-47fc-4405-873a-cab67cc5f1b2" xsi:nil="true"/>
    <TaxCatchAll xmlns="6d93d202-47fc-4405-873a-cab67cc5f1b2"/>
    <Manager xmlns="6d93d202-47fc-4405-873a-cab67cc5f1b2" xsi:nil="true"/>
    <NumericId xmlns="6d93d202-47fc-4405-873a-cab67cc5f1b2" xsi:nil="true"/>
    <ParentAssetId xmlns="6d93d202-47fc-4405-873a-cab67cc5f1b2" xsi:nil="true"/>
    <OriginalSourceMarket xmlns="6d93d202-47fc-4405-873a-cab67cc5f1b2">english</OriginalSourceMarket>
    <ApprovalStatus xmlns="6d93d202-47fc-4405-873a-cab67cc5f1b2">InProgress</ApprovalStatus>
    <TPComponent xmlns="6d93d202-47fc-4405-873a-cab67cc5f1b2" xsi:nil="true"/>
    <EditorialTags xmlns="6d93d202-47fc-4405-873a-cab67cc5f1b2" xsi:nil="true"/>
    <TPExecutable xmlns="6d93d202-47fc-4405-873a-cab67cc5f1b2" xsi:nil="true"/>
    <TPLaunchHelpLink xmlns="6d93d202-47fc-4405-873a-cab67cc5f1b2" xsi:nil="true"/>
    <LocComments xmlns="6d93d202-47fc-4405-873a-cab67cc5f1b2" xsi:nil="true"/>
    <LocRecommendedHandoff xmlns="6d93d202-47fc-4405-873a-cab67cc5f1b2" xsi:nil="true"/>
    <SourceTitle xmlns="6d93d202-47fc-4405-873a-cab67cc5f1b2" xsi:nil="true"/>
    <CSXUpdate xmlns="6d93d202-47fc-4405-873a-cab67cc5f1b2">false</CSXUpdate>
    <IntlLocPriority xmlns="6d93d202-47fc-4405-873a-cab67cc5f1b2" xsi:nil="true"/>
    <UAProjectedTotalWords xmlns="6d93d202-47fc-4405-873a-cab67cc5f1b2" xsi:nil="true"/>
    <AssetType xmlns="6d93d202-47fc-4405-873a-cab67cc5f1b2" xsi:nil="true"/>
    <MachineTranslated xmlns="6d93d202-47fc-4405-873a-cab67cc5f1b2">false</MachineTranslated>
    <OutputCachingOn xmlns="6d93d202-47fc-4405-873a-cab67cc5f1b2">false</OutputCachingOn>
    <TemplateStatus xmlns="6d93d202-47fc-4405-873a-cab67cc5f1b2">Complete</TemplateStatus>
    <IsSearchable xmlns="6d93d202-47fc-4405-873a-cab67cc5f1b2">false</IsSearchable>
    <ContentItem xmlns="6d93d202-47fc-4405-873a-cab67cc5f1b2" xsi:nil="true"/>
    <HandoffToMSDN xmlns="6d93d202-47fc-4405-873a-cab67cc5f1b2" xsi:nil="true"/>
    <ShowIn xmlns="6d93d202-47fc-4405-873a-cab67cc5f1b2">Show everywhere</ShowIn>
    <ThumbnailAssetId xmlns="6d93d202-47fc-4405-873a-cab67cc5f1b2" xsi:nil="true"/>
    <UALocComments xmlns="6d93d202-47fc-4405-873a-cab67cc5f1b2" xsi:nil="true"/>
    <UALocRecommendation xmlns="6d93d202-47fc-4405-873a-cab67cc5f1b2">Localize</UALocRecommendation>
    <LastModifiedDateTime xmlns="6d93d202-47fc-4405-873a-cab67cc5f1b2" xsi:nil="true"/>
    <LegacyData xmlns="6d93d202-47fc-4405-873a-cab67cc5f1b2" xsi:nil="true"/>
    <LocManualTestRequired xmlns="6d93d202-47fc-4405-873a-cab67cc5f1b2">false</LocManualTestRequired>
    <LocMarketGroupTiers2 xmlns="6d93d202-47fc-4405-873a-cab67cc5f1b2" xsi:nil="true"/>
    <ClipArtFilename xmlns="6d93d202-47fc-4405-873a-cab67cc5f1b2" xsi:nil="true"/>
    <TPApplication xmlns="6d93d202-47fc-4405-873a-cab67cc5f1b2" xsi:nil="true"/>
    <CSXHash xmlns="6d93d202-47fc-4405-873a-cab67cc5f1b2" xsi:nil="true"/>
    <DirectSourceMarket xmlns="6d93d202-47fc-4405-873a-cab67cc5f1b2">english</DirectSourceMarket>
    <PrimaryImageGen xmlns="6d93d202-47fc-4405-873a-cab67cc5f1b2">false</PrimaryImageGen>
    <PlannedPubDate xmlns="6d93d202-47fc-4405-873a-cab67cc5f1b2" xsi:nil="true"/>
    <CSXSubmissionMarket xmlns="6d93d202-47fc-4405-873a-cab67cc5f1b2" xsi:nil="true"/>
    <Downloads xmlns="6d93d202-47fc-4405-873a-cab67cc5f1b2">0</Downloads>
    <ArtSampleDocs xmlns="6d93d202-47fc-4405-873a-cab67cc5f1b2" xsi:nil="true"/>
    <TrustLevel xmlns="6d93d202-47fc-4405-873a-cab67cc5f1b2">1 Microsoft Managed Content</TrustLevel>
    <BlockPublish xmlns="6d93d202-47fc-4405-873a-cab67cc5f1b2">false</BlockPublish>
    <TPLaunchHelpLinkType xmlns="6d93d202-47fc-4405-873a-cab67cc5f1b2">Template</TPLaunchHelpLinkType>
    <LocalizationTagsTaxHTField0 xmlns="6d93d202-47fc-4405-873a-cab67cc5f1b2">
      <Terms xmlns="http://schemas.microsoft.com/office/infopath/2007/PartnerControls"/>
    </LocalizationTagsTaxHTField0>
    <BusinessGroup xmlns="6d93d202-47fc-4405-873a-cab67cc5f1b2" xsi:nil="true"/>
    <Providers xmlns="6d93d202-47fc-4405-873a-cab67cc5f1b2" xsi:nil="true"/>
    <TemplateTemplateType xmlns="6d93d202-47fc-4405-873a-cab67cc5f1b2">Excel Spreadsheet Template</TemplateTemplateType>
    <TimesCloned xmlns="6d93d202-47fc-4405-873a-cab67cc5f1b2" xsi:nil="true"/>
    <TPAppVersion xmlns="6d93d202-47fc-4405-873a-cab67cc5f1b2" xsi:nil="true"/>
    <VoteCount xmlns="6d93d202-47fc-4405-873a-cab67cc5f1b2" xsi:nil="true"/>
    <AverageRating xmlns="6d93d202-47fc-4405-873a-cab67cc5f1b2" xsi:nil="true"/>
    <FeatureTagsTaxHTField0 xmlns="6d93d202-47fc-4405-873a-cab67cc5f1b2">
      <Terms xmlns="http://schemas.microsoft.com/office/infopath/2007/PartnerControls"/>
    </FeatureTagsTaxHTField0>
    <Provider xmlns="6d93d202-47fc-4405-873a-cab67cc5f1b2" xsi:nil="true"/>
    <UACurrentWords xmlns="6d93d202-47fc-4405-873a-cab67cc5f1b2" xsi:nil="true"/>
    <AssetId xmlns="6d93d202-47fc-4405-873a-cab67cc5f1b2">TP102929978</AssetId>
    <TPClientViewer xmlns="6d93d202-47fc-4405-873a-cab67cc5f1b2" xsi:nil="true"/>
    <DSATActionTaken xmlns="6d93d202-47fc-4405-873a-cab67cc5f1b2" xsi:nil="true"/>
    <APEditor xmlns="6d93d202-47fc-4405-873a-cab67cc5f1b2">
      <UserInfo>
        <DisplayName/>
        <AccountId xsi:nil="true"/>
        <AccountType/>
      </UserInfo>
    </APEditor>
    <TPInstallLocation xmlns="6d93d202-47fc-4405-873a-cab67cc5f1b2" xsi:nil="true"/>
    <OOCacheId xmlns="6d93d202-47fc-4405-873a-cab67cc5f1b2" xsi:nil="true"/>
    <IsDeleted xmlns="6d93d202-47fc-4405-873a-cab67cc5f1b2">false</IsDeleted>
    <PublishTargets xmlns="6d93d202-47fc-4405-873a-cab67cc5f1b2">OfficeOnlineVNext</PublishTargets>
    <ApprovalLog xmlns="6d93d202-47fc-4405-873a-cab67cc5f1b2" xsi:nil="true"/>
    <BugNumber xmlns="6d93d202-47fc-4405-873a-cab67cc5f1b2" xsi:nil="true"/>
    <CrawlForDependencies xmlns="6d93d202-47fc-4405-873a-cab67cc5f1b2">false</CrawlForDependencies>
    <InternalTagsTaxHTField0 xmlns="6d93d202-47fc-4405-873a-cab67cc5f1b2">
      <Terms xmlns="http://schemas.microsoft.com/office/infopath/2007/PartnerControls"/>
    </InternalTagsTaxHTField0>
    <LastHandOff xmlns="6d93d202-47fc-4405-873a-cab67cc5f1b2" xsi:nil="true"/>
    <Milestone xmlns="6d93d202-47fc-4405-873a-cab67cc5f1b2" xsi:nil="true"/>
    <OriginalRelease xmlns="6d93d202-47fc-4405-873a-cab67cc5f1b2">15</OriginalRelease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UANotes xmlns="6d93d202-47fc-4405-873a-cab67cc5f1b2" xsi:nil="true"/>
    <Component xmlns="64acb2c5-0a2b-4bda-bd34-58e36cbb80d2" xsi:nil="true"/>
    <Description0 xmlns="64acb2c5-0a2b-4bda-bd34-58e36cbb80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14A3F8-E631-45ED-BAB0-F6B4C56D5460}"/>
</file>

<file path=customXml/itemProps2.xml><?xml version="1.0" encoding="utf-8"?>
<ds:datastoreItem xmlns:ds="http://schemas.openxmlformats.org/officeDocument/2006/customXml" ds:itemID="{E8F9C745-E09A-4668-8378-93EF7953239B}"/>
</file>

<file path=customXml/itemProps3.xml><?xml version="1.0" encoding="utf-8"?>
<ds:datastoreItem xmlns:ds="http://schemas.openxmlformats.org/officeDocument/2006/customXml" ds:itemID="{D57F3B16-B1ED-44BA-9E61-CB4FD5B747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Projet 1 Liste de tâches</vt:lpstr>
      <vt:lpstr>Paramètres et calculs</vt:lpstr>
      <vt:lpstr>SurlignageTâchesÀFaire</vt:lpstr>
      <vt:lpstr>SurlignerActivités</vt:lpstr>
      <vt:lpstr>valHDébut</vt:lpstr>
      <vt:lpstr>valHFin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FRA</cp:lastModifiedBy>
  <dcterms:created xsi:type="dcterms:W3CDTF">2012-06-20T19:13:14Z</dcterms:created>
  <dcterms:modified xsi:type="dcterms:W3CDTF">2012-08-24T05:20:07Z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