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04"/>
  <workbookPr/>
  <mc:AlternateContent xmlns:mc="http://schemas.openxmlformats.org/markup-compatibility/2006">
    <mc:Choice Requires="x15">
      <x15ac:absPath xmlns:x15ac="http://schemas.microsoft.com/office/spreadsheetml/2010/11/ac" url="C:\Users\Administrateur\Desktop\fr-FR\"/>
    </mc:Choice>
  </mc:AlternateContent>
  <bookViews>
    <workbookView xWindow="930" yWindow="0" windowWidth="28800" windowHeight="12195" xr2:uid="{00000000-000D-0000-FFFF-FFFF00000000}"/>
  </bookViews>
  <sheets>
    <sheet name="Jalons" sheetId="1" r:id="rId1"/>
    <sheet name="Feuille de route" sheetId="4" r:id="rId2"/>
    <sheet name="À propos de" sheetId="2" r:id="rId3"/>
    <sheet name="Données du graphique" sheetId="5" state="hidden" r:id="rId4"/>
  </sheets>
  <definedNames>
    <definedName name="AnnéeGraphique">YEAR('Données du graphique'!$B$4)</definedName>
    <definedName name="_xlnm.Print_Titles" localSheetId="0">Jalons!$2:$2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3" i="5" l="1"/>
  <c r="D13" i="5"/>
  <c r="C9" i="5"/>
  <c r="D9" i="5"/>
  <c r="C11" i="5"/>
  <c r="D11" i="5"/>
  <c r="C7" i="5"/>
  <c r="D7" i="5"/>
  <c r="C10" i="5"/>
  <c r="D10" i="5"/>
  <c r="C6" i="5"/>
  <c r="D6" i="5"/>
  <c r="C12" i="5"/>
  <c r="D12" i="5"/>
  <c r="C8" i="5"/>
  <c r="D8" i="5"/>
  <c r="C4" i="5"/>
  <c r="D4" i="5"/>
  <c r="C5"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<sst xmlns="http://schemas.openxmlformats.org/spreadsheetml/2006/main" count="60" uniqueCount="55">
  <si>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Créez une feuille de route en entrant des jalons et des activités importants dans cette feuille de calcul.
Le titre de cette feuille de calcul figure dans la cellule C1. 
Des informations sur l’utilisation de cette feuille de calcul, notamment des instructions pour les lecteurs d’écran, figurent dans la feuille de calcul À propos de.
Continuez à parcourir la colonne A pour lire des instructions supplémentaires.</t>
  </si>
  <si>
    <t>Les en-têtes de tableau figurent dans les cellules C2 à E2. Utilisez les options de tri et de filtrage pour trier ou rechercher des entrées spécifiques.
Entrez des jalons avec des dates et définissez une position pour les placer sur le graphique, dans le tableau commençant cellule C3.
La colonne B est masquée. Le graphique est généré à partir de ces données. Une barre de défilement permet d’afficher les différentes parties de la chronologie. La colonne B permet de déterminer les jalons à afficher sur le graphique lorsque la barre de défilement est incrémentée. 
Avertissement : La suppression ou la modification du contenu de la colonne B peut perturber l’intégrité du graphique intégré à ce classeur.</t>
  </si>
  <si>
    <t>Entrez la position dans la cellule C1 pour placer la date et le jalon sur le graphique. Entrez un nombre positif compris entre 1 et 3 pour placer le jalon au-dessus de la chronologie. Entrez un nombre négatif compris entre 1 et 3 pour placer le jalon en-dessous de la chronologie.
Entrez la date et le jalon ou l’activité dans les colonnes D et E du tableau.
Répétez l’opération pour chaque ligne du tableau situé à droite.
Des données d’exemple sont fournies dans les lignes 3 à 26. Modifiez ou supprimez le contenu d’exemple pour créer votre propre feuille de route.
Accédez à la cellule A27 pour passer à l’instruction suivante.</t>
  </si>
  <si>
    <t>N°</t>
  </si>
  <si>
    <t>Jalons</t>
  </si>
  <si>
    <t>Position</t>
  </si>
  <si>
    <t>Pour ajouter des jalons, insérez des lignes au-dessus de celle-ci.</t>
  </si>
  <si>
    <t>Date</t>
  </si>
  <si>
    <t>Jalon</t>
  </si>
  <si>
    <t>Début</t>
  </si>
  <si>
    <t>Analyse du problème
Activité 1</t>
  </si>
  <si>
    <t>Constitution du dossier commercial
Activité 1
Activité 2</t>
  </si>
  <si>
    <t>Examen de la présentation</t>
  </si>
  <si>
    <t>Lancement (direction)
Activité 1
Activité 2</t>
  </si>
  <si>
    <t>Coordination
Activité 1
Activité 2
Activité 3</t>
  </si>
  <si>
    <t>Ralliement des parties prenantes</t>
  </si>
  <si>
    <t>Sélection des ressources</t>
  </si>
  <si>
    <t xml:space="preserve">Création de l’équipe
Activité 1 </t>
  </si>
  <si>
    <t>Lancement (équipe)
Activité 1 
Activité 2
Activité 3
Activité 4</t>
  </si>
  <si>
    <t>Début de la collecte de données</t>
  </si>
  <si>
    <t>Analyse des données</t>
  </si>
  <si>
    <t>Conception</t>
  </si>
  <si>
    <t>Étude de faisabilité</t>
  </si>
  <si>
    <t>Tests et analyse</t>
  </si>
  <si>
    <t>Révision de conception</t>
  </si>
  <si>
    <t>Nouveau développement</t>
  </si>
  <si>
    <t>Test final</t>
  </si>
  <si>
    <t>Test bêta</t>
  </si>
  <si>
    <t>Examen</t>
  </si>
  <si>
    <t>Marketing</t>
  </si>
  <si>
    <t>Un graphique illustrant les jalons issus de la feuille de calcul Jalons figure dans cette feuille de calcul. 
Les années sont indiquées dans les cellules B2, C2 et D2 dans le style Titre 3.
10 jalons sont placés à la fois. 
Utilisez la barre de défilement dans les cellules B4 à D4 pour parcourir la feuille de route.
Les années de la chronologie figurent dans les cellules B3 à D3.
Cette feuille de calcul ne contient pas d’autre instruction.</t>
  </si>
  <si>
    <t>À propos de ce classeur</t>
  </si>
  <si>
    <t>Instructions pour les lecteurs d’écran</t>
  </si>
  <si>
    <t xml:space="preserve">Ce classeur contient quatre feuilles de calcul. 
Jalons
Feuille de route
À propos de
Données du graphique (masqué)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Le texte masqué n’est pas imprimé.
Pour supprimer ces instructions d’une feuille de calcul, supprimez simplement la colonne A.
</t>
  </si>
  <si>
    <t xml:space="preserve">Cette feuille de route utilise des positions pour placer des jalons et des activités sur le graphique. Les positions permettent d’ajouter du poids à un jalon ou une activité. Ajustez simplement les valeurs en fonction de vos préférences. Par exemple, le jalon/activité 3 peut avoir plus de poids que le jalon/activité 2. Pour illustrer cela dans le graphique, utilisez une valeur de position plus élevée pour le jalon/activité 3 que pour le jalon/activité 2.  
</t>
  </si>
  <si>
    <t>Ceci est la dernière instruction de cette feuille de calcul.</t>
  </si>
  <si>
    <t>Les données permettant de créer le graphique dynamique figurent dans cette feuille de calcul. Ne supprimez pas cette feuille de calcul.
La suppression de cette feuille de calcul peut compromettre la fonctionnalité dynamique du classeur.</t>
  </si>
  <si>
    <t>Le titre du tableau figure dans la cellule B2.</t>
  </si>
  <si>
    <t>Les en-têtes de tableau figurent dans les cellules B3 à D3. 
Ce tableau est automatiquement mis à jour en fonction du contenu entré dans la feuille de calcul Jalons.
Avertissement : La modification ou la suppression du contenu de ce tableau peut compromettre la fonctionnalité de mise à jour dynamique du graphique Feuille de route figurant dans la feuille de calcul du même nom.
Accédez à la cellule A15 pour passer à l’instruction suivante.</t>
  </si>
  <si>
    <t>La fonctionnalité de défilement dans la feuille de route repose sur une valeur incrémentielle. Le titre de cette fonctionnalité figure dans la cellule B15.
Un tableau avec un en-tête et une valeur unique figure dans les cellules B16 à B17.
Accédez à la cellule A19 pour passer à l’instruction suivante.</t>
  </si>
  <si>
    <t>Le graphique Feuille de route illustre les années de la chronologie. Pour cela, les années doivent être capturées dans la liste des jalons. 
Le titre de cette section, « Année », figure dans la cellule B19. 
Les valeurs d’années sont automatiquement générées dans les cellules C20 à C22.
Avertissement : La suppression ou la modification de ces années peut modifier la précision du graphique Feuille de route.
Accédez à la cellule A24 pour passer à l’instruction suivante.</t>
  </si>
  <si>
    <t>Les marqueurs en forme d’anneau du graphique Feuille de route contiennent des dates issues du contenu de graphique dynamique figurant dans cette feuille de calcul. Il s’agit des valeurs de Date initiale en cellule C24, Date intermédiaire en cellule C25 et Date finale en cellule C26.
Cette feuille de calcul ne contient pas d’autre instruction.</t>
  </si>
  <si>
    <t>Ne supprimez pas cette feuille de calcul.</t>
  </si>
  <si>
    <t>Contenu de graphique dynamique</t>
  </si>
  <si>
    <t>Fonctionnalité de défilement</t>
  </si>
  <si>
    <t>Incrément de ligne</t>
  </si>
  <si>
    <t>Année</t>
  </si>
  <si>
    <t>Date initiale</t>
  </si>
  <si>
    <t>Date intermédiaire</t>
  </si>
  <si>
    <t>Date finale</t>
  </si>
  <si>
    <t>Événements</t>
  </si>
  <si>
    <t>&lt;-- année de début de la feuille de route</t>
  </si>
  <si>
    <t>&lt;-- année intermédiaire de la feuille de route. Ce champ peut être vide s’il s’agit de la même année que celle du début de la feuille de route.</t>
  </si>
  <si>
    <t>&lt;-- année de fin de la feuille de route. Ce champ peut être vide s’il s’agit de la même année que celle du début de la feuille de route.</t>
  </si>
  <si>
    <t>Pour ajouter des lignes au tableau Jalons feuille de route, insérez simplement une nouvelle ligne au-dessus de celle-ci.
Cette feuille de calcul ne contient pas d’autre instruction.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</si>
</sst>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409]d\ mmm;@"/>
    <numFmt numFmtId="168" formatCode="[$-40C]d\ mmm;@"/>
  </numFmts>
  <fonts count="23"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
      <sz val="11"/>
      <color theme="1"/>
      <name val="Franklin Gothic Book"/>
      <family val="2"/>
      <scheme val="minor"/>
    </font>
    <font>
      <b/>
      <sz val="18"/>
      <color theme="8"/>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9">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14" fontId="0" fillId="0" borderId="0" xfId="0" applyNumberFormat="1" applyAlignment="1">
      <alignment wrapText="1"/>
    </xf>
    <xf numFmtId="0" fontId="0" fillId="0" borderId="0" xfId="0" applyNumberFormat="1"/>
    <xf numFmtId="167"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0" fontId="2" fillId="0" borderId="0" xfId="6"/>
    <xf numFmtId="0" fontId="6" fillId="2" borderId="0" xfId="7">
      <alignment wrapText="1"/>
    </xf>
    <xf numFmtId="0" fontId="6" fillId="5" borderId="0" xfId="7" applyFill="1">
      <alignment wrapText="1"/>
    </xf>
    <xf numFmtId="168" fontId="0" fillId="0" borderId="0" xfId="0" applyNumberFormat="1"/>
    <xf numFmtId="0" fontId="20" fillId="0" borderId="0" xfId="6" applyFont="1"/>
    <xf numFmtId="0" fontId="21" fillId="0" borderId="0" xfId="0" applyFont="1"/>
    <xf numFmtId="0" fontId="22" fillId="0" borderId="0" xfId="1" applyFont="1">
      <alignment vertical="top"/>
    </xf>
    <xf numFmtId="0" fontId="21" fillId="0" borderId="0" xfId="0" applyFont="1" applyAlignment="1">
      <alignment wrapText="1"/>
    </xf>
    <xf numFmtId="0" fontId="21" fillId="0" borderId="0" xfId="0" applyFont="1" applyFill="1" applyBorder="1" applyAlignment="1">
      <alignment wrapText="1"/>
    </xf>
    <xf numFmtId="3" fontId="21" fillId="0" borderId="0" xfId="3" applyFont="1" applyFill="1" applyBorder="1">
      <alignment horizontal="center" vertical="center"/>
    </xf>
    <xf numFmtId="14" fontId="21" fillId="0" borderId="0" xfId="5" applyFont="1" applyFill="1" applyBorder="1">
      <alignment horizontal="center" vertical="center" wrapText="1"/>
    </xf>
    <xf numFmtId="3" fontId="21" fillId="0" borderId="0" xfId="3" applyFont="1">
      <alignment horizontal="center" vertical="center"/>
    </xf>
    <xf numFmtId="14" fontId="21" fillId="0" borderId="0" xfId="5" applyFont="1" applyFill="1">
      <alignment horizontal="center" vertical="center" wrapText="1"/>
    </xf>
    <xf numFmtId="0" fontId="21" fillId="4" borderId="0" xfId="0" applyFont="1" applyFill="1"/>
    <xf numFmtId="0" fontId="20" fillId="0" borderId="0" xfId="6" applyFont="1" applyAlignment="1">
      <alignment wrapText="1"/>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Calcul" xfId="19" builtinId="22" customBuiltin="1"/>
    <cellStyle name="Cellule liée" xfId="20" builtinId="24" customBuiltin="1"/>
    <cellStyle name="Date" xfId="5" xr:uid="{00000000-0005-0000-0000-00001F000000}"/>
    <cellStyle name="Entrée" xfId="17" builtinId="20" customBuiltin="1"/>
    <cellStyle name="Insatisfaisant" xfId="15" builtinId="27" customBuiltin="1"/>
    <cellStyle name="Milliers" xfId="3" builtinId="3" customBuiltin="1"/>
    <cellStyle name="Milliers [0]" xfId="8" builtinId="6" customBuiltin="1"/>
    <cellStyle name="Monétaire" xfId="9" builtinId="4" customBuiltin="1"/>
    <cellStyle name="Monétaire [0]" xfId="10" builtinId="7" customBuiltin="1"/>
    <cellStyle name="Neutre" xfId="16" builtinId="28" customBuiltin="1"/>
    <cellStyle name="Normal" xfId="0" builtinId="0" customBuiltin="1"/>
    <cellStyle name="Note" xfId="23" builtinId="10" customBuiltin="1"/>
    <cellStyle name="Pourcentage" xfId="11" builtinId="5" customBuiltin="1"/>
    <cellStyle name="Satisfaisant" xfId="14" builtinId="26" customBuiltin="1"/>
    <cellStyle name="Sortie" xfId="18" builtinId="21" customBuiltin="1"/>
    <cellStyle name="Texte explicatif" xfId="24" builtinId="53" customBuiltin="1"/>
    <cellStyle name="Titre" xfId="12" builtinId="15" customBuiltin="1"/>
    <cellStyle name="Titre 1" xfId="1" builtinId="16" customBuiltin="1"/>
    <cellStyle name="Titre 2" xfId="2" builtinId="17" customBuiltin="1"/>
    <cellStyle name="Titre 3" xfId="4" builtinId="18" customBuiltin="1"/>
    <cellStyle name="Titre 4" xfId="13" builtinId="19" customBuiltin="1"/>
    <cellStyle name="Total" xfId="25" builtinId="25" customBuiltin="1"/>
    <cellStyle name="Vérification" xfId="21" builtinId="23" customBuiltin="1"/>
    <cellStyle name="zTexteGraphiqueMasqué" xfId="7" xr:uid="{00000000-0005-0000-0000-000030000000}"/>
    <cellStyle name="zTexteMasqué" xfId="6" xr:uid="{00000000-0005-0000-0000-000031000000}"/>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9" formatCode="m/d/yyyy"/>
      <alignment horizontal="general" vertical="bottom" textRotation="0" wrapText="1" indent="0" justifyLastLine="0" shrinkToFit="0" readingOrder="0"/>
    </dxf>
    <dxf>
      <numFmt numFmtId="169" formatCode="m/d/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Style de tableau Feuille de route de produit" defaultPivotStyle="PivotStyleLight16">
    <tableStyle name="Style de tableau Feuille de route de produit" pivot="0" count="3" xr9:uid="{00000000-0011-0000-FFFF-FFFF00000000}">
      <tableStyleElement type="wholeTable" dxfId="11"/>
      <tableStyleElement type="headerRow"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'Données du graphique'!$D$3</c:f>
              <c:strCache>
                <c:ptCount val="1"/>
                <c:pt idx="0">
                  <c:v>Position</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766702FA-4D32-4EE7-9295-452A2E55AB8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114981F0-2821-4644-84C3-9A47C309CF0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491EC938-EA56-40DB-A50E-65769AB3385B}"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8F-4955-B7A2-9C15639C0302}"/>
                </c:ext>
              </c:extLst>
            </c:dLbl>
            <c:dLbl>
              <c:idx val="3"/>
              <c:tx>
                <c:rich>
                  <a:bodyPr/>
                  <a:lstStyle/>
                  <a:p>
                    <a:fld id="{6B74E8CD-DAB3-46AC-807C-7C32394411F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1CD6AB9B-48C2-4FD0-AA7F-A626388F283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B99FD778-F5D8-4C3E-831C-104F0FD48D3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FC4189C6-C013-4DED-8F1F-0BBFA60ABEEB}" type="CELLRANGE">
                      <a:rPr lang="en-US"/>
                      <a:pPr/>
                      <a:t>[PLAGECELL]</a:t>
                    </a:fld>
                    <a:endParaRPr lang="fr-F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1F993752-3192-4578-BF7F-705E8B63BC7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CE4F8EE4-1A01-4373-BEF5-FD35BA2E4DE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69341B5E-06FE-43F4-8316-44A20C26935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'Données du graphique'!$B$4:$C$13</c:f>
              <c:multiLvlStrCache>
                <c:ptCount val="10"/>
                <c:lvl>
                  <c:pt idx="0">
                    <c:v>Début</c:v>
                  </c:pt>
                  <c:pt idx="1">
                    <c:v>Analyse du problème
Activité 1</c:v>
                  </c:pt>
                  <c:pt idx="2">
                    <c:v>Constitution du dossier commercial
Activité 1
Activité 2</c:v>
                  </c:pt>
                  <c:pt idx="3">
                    <c:v>Examen de la présentation</c:v>
                  </c:pt>
                  <c:pt idx="4">
                    <c:v>Lancement (direction)
Activité 1
Activité 2</c:v>
                  </c:pt>
                  <c:pt idx="5">
                    <c:v>Coordination
Activité 1
Activité 2
Activité 3</c:v>
                  </c:pt>
                  <c:pt idx="6">
                    <c:v>Ralliement des parties prenantes</c:v>
                  </c:pt>
                  <c:pt idx="7">
                    <c:v>Sélection des ressources</c:v>
                  </c:pt>
                  <c:pt idx="8">
                    <c:v>Création de l’équipe
Activité 1 </c:v>
                  </c:pt>
                  <c:pt idx="9">
                    <c:v>Lancement (équipe)
Activité 1 
Activité 2
Activité 3
Activité 4</c:v>
                  </c:pt>
                </c:lvl>
                <c:lvl>
                  <c:pt idx="0">
                    <c:v>27/06/2018</c:v>
                  </c:pt>
                  <c:pt idx="1">
                    <c:v>07/07/2018</c:v>
                  </c:pt>
                  <c:pt idx="2">
                    <c:v>27/07/2018</c:v>
                  </c:pt>
                  <c:pt idx="3">
                    <c:v>26/08/2018</c:v>
                  </c:pt>
                  <c:pt idx="4">
                    <c:v>05/10/2018</c:v>
                  </c:pt>
                  <c:pt idx="5">
                    <c:v>24/11/2018</c:v>
                  </c:pt>
                  <c:pt idx="6">
                    <c:v>23/01/2019</c:v>
                  </c:pt>
                  <c:pt idx="7">
                    <c:v>03/04/2019</c:v>
                  </c:pt>
                  <c:pt idx="8">
                    <c:v>22/06/2019</c:v>
                  </c:pt>
                  <c:pt idx="9">
                    <c:v>20/09/2019</c:v>
                  </c:pt>
                </c:lvl>
              </c:multiLvlStrCache>
            </c:multiLvlStrRef>
          </c:xVal>
          <c:yVal>
            <c:numRef>
              <c:f>'Données du graphique'!$D$4:$D$13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'Données du graphique'!$C$4:$C$13</c15:f>
                <c15:dlblRangeCache>
                  <c:ptCount val="10"/>
                  <c:pt idx="0">
                    <c:v>Début</c:v>
                  </c:pt>
                  <c:pt idx="1">
                    <c:v>Analyse du problème
Activité 1</c:v>
                  </c:pt>
                  <c:pt idx="2">
                    <c:v>Constitution du dossier commercial
Activité 1
Activité 2</c:v>
                  </c:pt>
                  <c:pt idx="3">
                    <c:v>Examen de la présentation</c:v>
                  </c:pt>
                  <c:pt idx="4">
                    <c:v>Lancement (direction)
Activité 1
Activité 2</c:v>
                  </c:pt>
                  <c:pt idx="5">
                    <c:v>Coordination
Activité 1
Activité 2
Activité 3</c:v>
                  </c:pt>
                  <c:pt idx="6">
                    <c:v>Ralliement des parties prenantes</c:v>
                  </c:pt>
                  <c:pt idx="7">
                    <c:v>Sélection des ressources</c:v>
                  </c:pt>
                  <c:pt idx="8">
                    <c:v>Création de l’équipe
Activité 1 </c:v>
                  </c:pt>
                  <c:pt idx="9">
                    <c:v>Lancement (équipe)
Activité 1 
Activité 2
Activité 3
Activité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onnées du graphique'!$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Graphique 1" descr="Nuage de points pour placer les jalons au-dessus ou en-dessous et le long de la chronologi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Barre de défilement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oupe 43" descr="Marqueur de date jalon sur la chronologie de feuille de route">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oupe 34" descr="Marqueur de date jalon sur la chronologie de feuille de route">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onnées du graphique'!C26">
          <xdr:nvSpPr>
            <xdr:cNvPr id="12" name="Cercle : Vide 11" descr="Date de jalon dans un anneau.">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20 sept.</a:t>
              </a:fld>
              <a:endParaRPr lang="en-US" sz="1400">
                <a:solidFill>
                  <a:schemeClr val="tx1"/>
                </a:solidFill>
                <a:latin typeface="Corbel" panose="020B0503020204020204" pitchFamily="34" charset="0"/>
              </a:endParaRPr>
            </a:p>
          </xdr:txBody>
        </xdr:sp>
        <xdr:grpSp>
          <xdr:nvGrpSpPr>
            <xdr:cNvPr id="20" name="Groupe 19" descr="Marqueur de date jalon sur la chronologie de feuille de route">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Organigramme : Connecteur 18" descr="Cercle décoratif">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Organigramme : Connecteur 22" descr="Cercle décoratif">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Organigramme : Connecteur 23" descr="Cercle décoratif">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Organigramme : Connecteur 25" descr="Cercle décoratif">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Organigramme : Connecteur 26" descr="Cercle décoratif">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oupe 42" descr="Marqueur de date jalon sur la chronologie de feuille de route">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onnées du graphique'!C24">
          <xdr:nvSpPr>
            <xdr:cNvPr id="17" name="Cercle : Vide 16" descr="Date de jalon dans un anneau.">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27 juin</a:t>
              </a:fld>
              <a:endParaRPr lang="en-US" sz="1400">
                <a:solidFill>
                  <a:schemeClr val="tx1"/>
                </a:solidFill>
                <a:latin typeface="Corbel" panose="020B0503020204020204" pitchFamily="34" charset="0"/>
              </a:endParaRPr>
            </a:p>
          </xdr:txBody>
        </xdr:sp>
        <xdr:grpSp>
          <xdr:nvGrpSpPr>
            <xdr:cNvPr id="29" name="Groupe 28" descr="Marqueur de date jalon sur la chronologie de feuille de route">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Organigramme : Connecteur 29" descr="Cercle décoratif">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rganigramme : Connecteur 30" descr="Cercle décoratif">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Organigramme : Connecteur 31" descr="Cercle décoratif">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Organigramme : Connecteur 32" descr="Cercle décoratif">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Organigramme : Connecteur 33" descr="Cercle décoratif">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oupe 41" descr="Marqueur de date jalon sur la chronologie de feuille de route">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onnées du graphique'!C25">
          <xdr:nvSpPr>
            <xdr:cNvPr id="7" name="Cercle : Vide 6" descr="Marqueur de date jalon sur la chronologie de feuille de route">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24 nov.</a:t>
              </a:fld>
              <a:endParaRPr lang="en-US" sz="1400">
                <a:solidFill>
                  <a:schemeClr val="tx1"/>
                </a:solidFill>
                <a:latin typeface="Corbel" panose="020B0503020204020204" pitchFamily="34" charset="0"/>
              </a:endParaRPr>
            </a:p>
          </xdr:txBody>
        </xdr:sp>
        <xdr:grpSp>
          <xdr:nvGrpSpPr>
            <xdr:cNvPr id="36" name="Groupe 35" descr="Marqueur de date jalon sur la chronologie de feuille de route">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Organigramme : Connecteur 36" descr="Cercle décoratif">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Organigramme : Connecteur 37" descr="Cercle décoratif">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Organigramme : Connecteur 38" descr="Cercle décoratif">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Organigramme : Connecteur 39" descr="Cercle décoratif">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Organigramme : Connecteur 40" descr="Cercle décoratif">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JalonsFeuilleDeRoute" displayName="JalonsFeuilleDeRoute" ref="B2:E26">
  <autoFilter ref="B2:E26" xr:uid="{00000000-0009-0000-0100-000002000000}"/>
  <tableColumns count="4">
    <tableColumn id="4" xr3:uid="{00000000-0010-0000-0000-000004000000}" name="N°" totalsRowLabel="Total" dataDxfId="8" totalsRowDxfId="7">
      <calculatedColumnFormula>ROW($A1)</calculatedColumnFormula>
    </tableColumn>
    <tableColumn id="5" xr3:uid="{00000000-0010-0000-0000-000005000000}" name="Position"/>
    <tableColumn id="1" xr3:uid="{00000000-0010-0000-0000-000001000000}" name="Date" dataDxfId="6" totalsRowDxfId="5" dataCellStyle="Date"/>
    <tableColumn id="2" xr3:uid="{00000000-0010-0000-0000-000002000000}" name="Jalon" totalsRowFunction="count"/>
  </tableColumns>
  <tableStyleInfo name="Style de tableau Feuille de route de produit" showFirstColumn="1" showLastColumn="0" showRowStripes="1" showColumnStripes="0"/>
  <extLst>
    <ext xmlns:x14="http://schemas.microsoft.com/office/spreadsheetml/2009/9/main" uri="{504A1905-F514-4f6f-8877-14C23A59335A}">
      <x14:table altTextSummary="Entrez dans ce tableau la position des jalons pour les placer sur le graphique. Utilisez des entiers positifs ou négatifs compris en 1 et 3 pour indiquer la position au-dessus ou en-dessous de la chronologie. Entrez une date et un jalon correspondant pour chaque posi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onnéesGraphiqueDynamique" displayName="DonnéesGraphiqueDynamique" ref="B3:D13" totalsRowShown="0">
  <autoFilter ref="B3:D13" xr:uid="{00000000-0009-0000-0100-000003000000}">
    <filterColumn colId="0" hiddenButton="1"/>
    <filterColumn colId="1" hiddenButton="1"/>
    <filterColumn colId="2" hiddenButton="1"/>
  </autoFilter>
  <tableColumns count="3">
    <tableColumn id="1" xr3:uid="{00000000-0010-0000-0100-000001000000}" name="Date" dataDxfId="4">
      <calculatedColumnFormula>IFERROR(IF(LEN(Jalons!D3)=0,"",INDEX(JalonsFeuilleDeRoute[],Jalons!$B3+$B$17,3)),"")</calculatedColumnFormula>
    </tableColumn>
    <tableColumn id="2" xr3:uid="{00000000-0010-0000-0100-000002000000}" name="Événements" dataDxfId="3">
      <calculatedColumnFormula>IFERROR(IF(LEN(Jalons!E3)=0,"",INDEX(JalonsFeuilleDeRoute[],Jalons!$B3+$B$17,4)),"")</calculatedColumnFormula>
    </tableColumn>
    <tableColumn id="3" xr3:uid="{00000000-0010-0000-0100-000003000000}" name="Position" dataDxfId="2">
      <calculatedColumnFormula>IFERROR(INDEX(JalonsFeuilleDeRoute[],Jalons!$B3+$B$17,2),"")</calculatedColumnFormula>
    </tableColumn>
  </tableColumns>
  <tableStyleInfo name="Style de tableau Feuille de route de produit" showFirstColumn="1" showLastColumn="0" showRowStripes="1" showColumnStripes="0"/>
  <extLst>
    <ext xmlns:x14="http://schemas.microsoft.com/office/spreadsheetml/2009/9/main" uri="{504A1905-F514-4f6f-8877-14C23A59335A}">
      <x14:table altTextSummary="Ce tableau de contenu de graphique dynamique est généré automatiquement à partir des données entrées dans la feuille de calcul Jalons. Pour conserver la fonctionnalité dynamique du graphique Feuille de route dans la feuille de calcul du même nom, ne modifiez ou supprimez aucun élément de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IncrémentDéfilement" displayName="IncrémentDéfilement" ref="B16:B17" totalsRowShown="0" dataDxfId="1">
  <autoFilter ref="B16:B17" xr:uid="{00000000-0009-0000-0100-000004000000}"/>
  <tableColumns count="1">
    <tableColumn id="1" xr3:uid="{00000000-0010-0000-0200-000001000000}" name="Incrément de ligne" dataDxfId="0"/>
  </tableColumns>
  <tableStyleInfo name="Style de tableau Feuille de route de produit" showFirstColumn="0" showLastColumn="0" showRowStripes="1" showColumnStripes="0"/>
  <extLst>
    <ext xmlns:x14="http://schemas.microsoft.com/office/spreadsheetml/2009/9/main" uri="{504A1905-F514-4f6f-8877-14C23A59335A}">
      <x14:table altTextSummary="La fonctionnalité de défilement dans la chronologie de feuille de route repose sur une valeur incrémentielle indiquée dans ce tableau. La modification de cette valeur permet de parcourir la chronologie par incréments plus grands. La valeur par défaut est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E27"/>
  <sheetViews>
    <sheetView showGridLines="0" tabSelected="1" workbookViewId="0"/>
  </sheetViews>
  <sheetFormatPr baseColWidth="10" defaultColWidth="8.88671875" defaultRowHeight="15.75" x14ac:dyDescent="0.3"/>
  <cols>
    <col min="1" max="1" width="2.33203125" style="18" customWidth="1"/>
    <col min="2" max="2" width="8.88671875" style="19" hidden="1" customWidth="1"/>
    <col min="3" max="3" width="8.88671875" style="19" customWidth="1"/>
    <col min="4" max="4" width="15.5546875" style="19" customWidth="1"/>
    <col min="5" max="5" width="30.77734375" style="19" customWidth="1"/>
    <col min="6" max="6" width="8.88671875" style="19"/>
    <col min="7" max="11" width="8" style="19"/>
    <col min="12" max="16384" width="8.88671875" style="19"/>
  </cols>
  <sheetData>
    <row r="1" spans="1:5" ht="24" x14ac:dyDescent="0.3">
      <c r="A1" s="18" t="s">
        <v>0</v>
      </c>
      <c r="C1" s="20" t="s">
        <v>4</v>
      </c>
      <c r="D1" s="21"/>
      <c r="E1" s="21"/>
    </row>
    <row r="2" spans="1:5" x14ac:dyDescent="0.3">
      <c r="A2" s="18" t="s">
        <v>1</v>
      </c>
      <c r="B2" s="22" t="s">
        <v>3</v>
      </c>
      <c r="C2" s="22" t="s">
        <v>5</v>
      </c>
      <c r="D2" s="22" t="s">
        <v>7</v>
      </c>
      <c r="E2" s="22" t="s">
        <v>8</v>
      </c>
    </row>
    <row r="3" spans="1:5" x14ac:dyDescent="0.3">
      <c r="A3" s="18" t="s">
        <v>2</v>
      </c>
      <c r="B3" s="23">
        <f>ROW($A1)</f>
        <v>1</v>
      </c>
      <c r="C3" s="23">
        <v>1</v>
      </c>
      <c r="D3" s="24">
        <f ca="1">TODAY()</f>
        <v>43278</v>
      </c>
      <c r="E3" s="19" t="s">
        <v>9</v>
      </c>
    </row>
    <row r="4" spans="1:5" ht="31.5" x14ac:dyDescent="0.3">
      <c r="B4" s="23">
        <f t="shared" ref="B4:B26" si="0">ROW($A2)</f>
        <v>2</v>
      </c>
      <c r="C4" s="23">
        <v>-2</v>
      </c>
      <c r="D4" s="24">
        <f ca="1">D3+10</f>
        <v>43288</v>
      </c>
      <c r="E4" s="21" t="s">
        <v>10</v>
      </c>
    </row>
    <row r="5" spans="1:5" ht="47.25" x14ac:dyDescent="0.3">
      <c r="B5" s="23">
        <f t="shared" si="0"/>
        <v>3</v>
      </c>
      <c r="C5" s="23">
        <v>1</v>
      </c>
      <c r="D5" s="24">
        <f ca="1">D4+20</f>
        <v>43308</v>
      </c>
      <c r="E5" s="21" t="s">
        <v>11</v>
      </c>
    </row>
    <row r="6" spans="1:5" x14ac:dyDescent="0.3">
      <c r="B6" s="23">
        <f t="shared" si="0"/>
        <v>4</v>
      </c>
      <c r="C6" s="23">
        <v>-1</v>
      </c>
      <c r="D6" s="24">
        <f ca="1">D5+30</f>
        <v>43338</v>
      </c>
      <c r="E6" s="19" t="s">
        <v>12</v>
      </c>
    </row>
    <row r="7" spans="1:5" ht="47.25" x14ac:dyDescent="0.3">
      <c r="B7" s="23">
        <f t="shared" si="0"/>
        <v>5</v>
      </c>
      <c r="C7" s="23">
        <v>-0.5</v>
      </c>
      <c r="D7" s="24">
        <f ca="1">D6+40</f>
        <v>43378</v>
      </c>
      <c r="E7" s="21" t="s">
        <v>13</v>
      </c>
    </row>
    <row r="8" spans="1:5" ht="63" x14ac:dyDescent="0.3">
      <c r="B8" s="23">
        <f t="shared" si="0"/>
        <v>6</v>
      </c>
      <c r="C8" s="23">
        <v>2</v>
      </c>
      <c r="D8" s="24">
        <f ca="1">D7+50</f>
        <v>43428</v>
      </c>
      <c r="E8" s="21" t="s">
        <v>14</v>
      </c>
    </row>
    <row r="9" spans="1:5" x14ac:dyDescent="0.3">
      <c r="B9" s="23">
        <f t="shared" si="0"/>
        <v>7</v>
      </c>
      <c r="C9" s="23">
        <v>0.5</v>
      </c>
      <c r="D9" s="24">
        <f ca="1">D8+60</f>
        <v>43488</v>
      </c>
      <c r="E9" s="19" t="s">
        <v>15</v>
      </c>
    </row>
    <row r="10" spans="1:5" x14ac:dyDescent="0.3">
      <c r="B10" s="23">
        <f t="shared" si="0"/>
        <v>8</v>
      </c>
      <c r="C10" s="23">
        <v>-1</v>
      </c>
      <c r="D10" s="24">
        <f ca="1">D9+70</f>
        <v>43558</v>
      </c>
      <c r="E10" s="19" t="s">
        <v>16</v>
      </c>
    </row>
    <row r="11" spans="1:5" ht="31.5" x14ac:dyDescent="0.3">
      <c r="B11" s="23">
        <f t="shared" si="0"/>
        <v>9</v>
      </c>
      <c r="C11" s="23">
        <v>0.5</v>
      </c>
      <c r="D11" s="24">
        <f ca="1">D10+80</f>
        <v>43638</v>
      </c>
      <c r="E11" s="21" t="s">
        <v>17</v>
      </c>
    </row>
    <row r="12" spans="1:5" ht="78.75" x14ac:dyDescent="0.3">
      <c r="B12" s="23">
        <f t="shared" si="0"/>
        <v>10</v>
      </c>
      <c r="C12" s="25">
        <v>-2</v>
      </c>
      <c r="D12" s="26">
        <f ca="1">D11+90</f>
        <v>43728</v>
      </c>
      <c r="E12" s="21" t="s">
        <v>18</v>
      </c>
    </row>
    <row r="13" spans="1:5" x14ac:dyDescent="0.3">
      <c r="B13" s="23">
        <f t="shared" si="0"/>
        <v>11</v>
      </c>
      <c r="C13" s="23">
        <v>3</v>
      </c>
      <c r="D13" s="26">
        <f ca="1">D12+100</f>
        <v>43828</v>
      </c>
      <c r="E13" s="19" t="s">
        <v>19</v>
      </c>
    </row>
    <row r="14" spans="1:5" x14ac:dyDescent="0.3">
      <c r="B14" s="23">
        <f t="shared" si="0"/>
        <v>12</v>
      </c>
      <c r="C14" s="23">
        <v>-1</v>
      </c>
      <c r="D14" s="26">
        <f ca="1">D13+90</f>
        <v>43918</v>
      </c>
      <c r="E14" s="19" t="s">
        <v>20</v>
      </c>
    </row>
    <row r="15" spans="1:5" x14ac:dyDescent="0.3">
      <c r="B15" s="23">
        <f t="shared" si="0"/>
        <v>13</v>
      </c>
      <c r="C15" s="23">
        <v>1</v>
      </c>
      <c r="D15" s="26">
        <f ca="1">D14+80</f>
        <v>43998</v>
      </c>
      <c r="E15" s="19" t="s">
        <v>21</v>
      </c>
    </row>
    <row r="16" spans="1:5" x14ac:dyDescent="0.3">
      <c r="B16" s="23">
        <f t="shared" si="0"/>
        <v>14</v>
      </c>
      <c r="C16" s="23">
        <v>1</v>
      </c>
      <c r="D16" s="26">
        <f ca="1">D15+70</f>
        <v>44068</v>
      </c>
      <c r="E16" s="19" t="s">
        <v>22</v>
      </c>
    </row>
    <row r="17" spans="1:5" x14ac:dyDescent="0.3">
      <c r="B17" s="23">
        <f t="shared" si="0"/>
        <v>15</v>
      </c>
      <c r="C17" s="23">
        <v>-3</v>
      </c>
      <c r="D17" s="26">
        <f ca="1">D16+60</f>
        <v>44128</v>
      </c>
      <c r="E17" s="19" t="s">
        <v>23</v>
      </c>
    </row>
    <row r="18" spans="1:5" x14ac:dyDescent="0.3">
      <c r="B18" s="23">
        <f t="shared" si="0"/>
        <v>16</v>
      </c>
      <c r="C18" s="23">
        <v>-2</v>
      </c>
      <c r="D18" s="26">
        <f ca="1">D17+50</f>
        <v>44178</v>
      </c>
      <c r="E18" s="19" t="s">
        <v>24</v>
      </c>
    </row>
    <row r="19" spans="1:5" x14ac:dyDescent="0.3">
      <c r="B19" s="23">
        <f t="shared" si="0"/>
        <v>17</v>
      </c>
      <c r="C19" s="23">
        <v>2</v>
      </c>
      <c r="D19" s="26">
        <f ca="1">D18+40</f>
        <v>44218</v>
      </c>
      <c r="E19" s="19" t="s">
        <v>25</v>
      </c>
    </row>
    <row r="20" spans="1:5" x14ac:dyDescent="0.3">
      <c r="B20" s="23">
        <f t="shared" si="0"/>
        <v>18</v>
      </c>
      <c r="C20" s="23">
        <v>-1</v>
      </c>
      <c r="D20" s="26">
        <f ca="1">D19+30</f>
        <v>44248</v>
      </c>
      <c r="E20" s="19" t="s">
        <v>23</v>
      </c>
    </row>
    <row r="21" spans="1:5" x14ac:dyDescent="0.3">
      <c r="B21" s="23">
        <f t="shared" si="0"/>
        <v>19</v>
      </c>
      <c r="C21" s="23">
        <v>1</v>
      </c>
      <c r="D21" s="26">
        <f ca="1">D20+20</f>
        <v>44268</v>
      </c>
      <c r="E21" s="19" t="s">
        <v>24</v>
      </c>
    </row>
    <row r="22" spans="1:5" x14ac:dyDescent="0.3">
      <c r="B22" s="23">
        <f t="shared" si="0"/>
        <v>20</v>
      </c>
      <c r="C22" s="25">
        <v>-3</v>
      </c>
      <c r="D22" s="26">
        <f ca="1">D21+10</f>
        <v>44278</v>
      </c>
      <c r="E22" s="19" t="s">
        <v>25</v>
      </c>
    </row>
    <row r="23" spans="1:5" x14ac:dyDescent="0.3">
      <c r="B23" s="23">
        <f t="shared" si="0"/>
        <v>21</v>
      </c>
      <c r="C23" s="23">
        <v>2</v>
      </c>
      <c r="D23" s="26">
        <f ca="1">D22+20</f>
        <v>44298</v>
      </c>
      <c r="E23" s="19" t="s">
        <v>26</v>
      </c>
    </row>
    <row r="24" spans="1:5" x14ac:dyDescent="0.3">
      <c r="B24" s="23">
        <f t="shared" si="0"/>
        <v>22</v>
      </c>
      <c r="C24" s="23">
        <v>1</v>
      </c>
      <c r="D24" s="26">
        <f ca="1">D23+30</f>
        <v>44328</v>
      </c>
      <c r="E24" s="19" t="s">
        <v>27</v>
      </c>
    </row>
    <row r="25" spans="1:5" x14ac:dyDescent="0.3">
      <c r="B25" s="23">
        <f t="shared" si="0"/>
        <v>23</v>
      </c>
      <c r="C25" s="23">
        <v>-3</v>
      </c>
      <c r="D25" s="26">
        <f ca="1">D24+40</f>
        <v>44368</v>
      </c>
      <c r="E25" s="19" t="s">
        <v>28</v>
      </c>
    </row>
    <row r="26" spans="1:5" x14ac:dyDescent="0.3">
      <c r="B26" s="23">
        <f t="shared" si="0"/>
        <v>24</v>
      </c>
      <c r="C26" s="23">
        <v>-2</v>
      </c>
      <c r="D26" s="26">
        <f ca="1">D25+50</f>
        <v>44418</v>
      </c>
      <c r="E26" s="19" t="s">
        <v>29</v>
      </c>
    </row>
    <row r="27" spans="1:5" ht="15.75" customHeight="1" x14ac:dyDescent="0.3">
      <c r="A27" s="28" t="s">
        <v>54</v>
      </c>
      <c r="C27" s="27" t="s">
        <v>6</v>
      </c>
      <c r="D27" s="27"/>
      <c r="E27" s="27"/>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D3"/>
  <sheetViews>
    <sheetView showGridLines="0" workbookViewId="0"/>
  </sheetViews>
  <sheetFormatPr baseColWidth="10" defaultColWidth="8.88671875" defaultRowHeight="15.75" x14ac:dyDescent="0.3"/>
  <cols>
    <col min="1" max="1" width="2.77734375" style="15" customWidth="1"/>
    <col min="2" max="3" width="40.77734375" style="13" customWidth="1"/>
    <col min="4" max="4" width="55" style="13" customWidth="1"/>
    <col min="5" max="5" width="14.21875" style="13" customWidth="1"/>
    <col min="6" max="16384" width="8.88671875" style="13"/>
  </cols>
  <sheetData>
    <row r="1" spans="1:4" ht="255" customHeight="1" x14ac:dyDescent="0.3">
      <c r="A1" s="15" t="s">
        <v>30</v>
      </c>
    </row>
    <row r="2" spans="1:4" ht="246.75" customHeight="1" x14ac:dyDescent="0.3"/>
    <row r="3" spans="1:4" ht="18" customHeight="1" x14ac:dyDescent="0.3">
      <c r="A3" s="16"/>
      <c r="B3" s="12">
        <f ca="1">'Données du graphique'!B20</f>
        <v>2018</v>
      </c>
      <c r="C3" s="12" t="str">
        <f ca="1">'Données du graphique'!B21</f>
        <v/>
      </c>
      <c r="D3" s="12">
        <f ca="1">'Données du graphique'!B22</f>
        <v>2019</v>
      </c>
    </row>
  </sheetData>
  <printOptions horizontalCentered="1"/>
  <pageMargins left="0.7" right="0.7" top="0.75" bottom="0.75" header="0.3" footer="0.3"/>
  <pageSetup paperSize="9" scale="54"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e de défilement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workbookViewId="0"/>
  </sheetViews>
  <sheetFormatPr baseColWidth="10" defaultColWidth="8.88671875" defaultRowHeight="15.75" x14ac:dyDescent="0.3"/>
  <cols>
    <col min="1" max="1" width="78.77734375" customWidth="1"/>
  </cols>
  <sheetData>
    <row r="1" spans="1:1" ht="24" x14ac:dyDescent="0.3">
      <c r="A1" s="1" t="s">
        <v>31</v>
      </c>
    </row>
    <row r="2" spans="1:1" ht="16.5" x14ac:dyDescent="0.3">
      <c r="A2" s="2" t="s">
        <v>32</v>
      </c>
    </row>
    <row r="3" spans="1:1" ht="252" x14ac:dyDescent="0.3">
      <c r="A3" s="3" t="s">
        <v>33</v>
      </c>
    </row>
    <row r="4" spans="1:1" ht="94.5" x14ac:dyDescent="0.3">
      <c r="A4" s="3" t="s">
        <v>34</v>
      </c>
    </row>
    <row r="5" spans="1:1" x14ac:dyDescent="0.3">
      <c r="A5" t="s">
        <v>35</v>
      </c>
    </row>
  </sheetData>
  <printOptions horizontalCentered="1"/>
  <pageMargins left="0.7" right="0.7" top="0.75" bottom="0.75" header="0.3" footer="0.3"/>
  <pageSetup paperSize="9" scale="96"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D32"/>
  <sheetViews>
    <sheetView showGridLines="0" workbookViewId="0"/>
  </sheetViews>
  <sheetFormatPr baseColWidth="10" defaultColWidth="8.88671875" defaultRowHeight="15.75" x14ac:dyDescent="0.3"/>
  <cols>
    <col min="1" max="1" width="2.33203125" style="14" customWidth="1"/>
    <col min="2" max="2" width="19.44140625" customWidth="1"/>
    <col min="3" max="3" width="11" customWidth="1"/>
    <col min="4" max="4" width="9.6640625" customWidth="1"/>
    <col min="6" max="6" width="15.77734375" bestFit="1" customWidth="1"/>
  </cols>
  <sheetData>
    <row r="1" spans="1:4" ht="46.5" customHeight="1" x14ac:dyDescent="0.3">
      <c r="A1" s="14" t="s">
        <v>36</v>
      </c>
      <c r="B1" s="11" t="s">
        <v>42</v>
      </c>
    </row>
    <row r="2" spans="1:4" ht="16.5" x14ac:dyDescent="0.3">
      <c r="A2" s="14" t="s">
        <v>37</v>
      </c>
      <c r="B2" s="4" t="s">
        <v>43</v>
      </c>
    </row>
    <row r="3" spans="1:4" x14ac:dyDescent="0.3">
      <c r="A3" s="14" t="s">
        <v>38</v>
      </c>
      <c r="B3" t="s">
        <v>7</v>
      </c>
      <c r="C3" t="s">
        <v>50</v>
      </c>
      <c r="D3" t="s">
        <v>5</v>
      </c>
    </row>
    <row r="4" spans="1:4" x14ac:dyDescent="0.3">
      <c r="B4" s="9">
        <f ca="1">IFERROR(IF(LEN(Jalons!D3)=0,"",INDEX(JalonsFeuilleDeRoute[],Jalons!$B3+$B$17,3)),"")</f>
        <v>43278</v>
      </c>
      <c r="C4" s="5" t="str">
        <f>IFERROR(IF(LEN(Jalons!E3)=0,"",INDEX(JalonsFeuilleDeRoute[],Jalons!$B3+$B$17,4)),"")</f>
        <v>Début</v>
      </c>
      <c r="D4" s="6">
        <f>IFERROR(INDEX(JalonsFeuilleDeRoute[],Jalons!$B3+$B$17,2),"")</f>
        <v>1</v>
      </c>
    </row>
    <row r="5" spans="1:4" ht="47.25" x14ac:dyDescent="0.3">
      <c r="B5" s="9">
        <f ca="1">IFERROR(IF(LEN(Jalons!D4)=0,"",INDEX(JalonsFeuilleDeRoute[],Jalons!$B4+$B$17,3)),"")</f>
        <v>43288</v>
      </c>
      <c r="C5" s="5" t="str">
        <f>IFERROR(IF(LEN(Jalons!E4)=0,"",INDEX(JalonsFeuilleDeRoute[],Jalons!$B4+$B$17,4)),"")</f>
        <v>Analyse du problème
Activité 1</v>
      </c>
      <c r="D5" s="6">
        <f>IFERROR(INDEX(JalonsFeuilleDeRoute[],Jalons!$B4+$B$17,2),"")</f>
        <v>-2</v>
      </c>
    </row>
    <row r="6" spans="1:4" ht="78.75" x14ac:dyDescent="0.3">
      <c r="B6" s="9">
        <f ca="1">IFERROR(IF(LEN(Jalons!D5)=0,"",INDEX(JalonsFeuilleDeRoute[],Jalons!$B5+$B$17,3)),"")</f>
        <v>43308</v>
      </c>
      <c r="C6" s="5" t="str">
        <f>IFERROR(IF(LEN(Jalons!E5)=0,"",INDEX(JalonsFeuilleDeRoute[],Jalons!$B5+$B$17,4)),"")</f>
        <v>Constitution du dossier commercial
Activité 1
Activité 2</v>
      </c>
      <c r="D6" s="6">
        <f>IFERROR(INDEX(JalonsFeuilleDeRoute[],Jalons!$B5+$B$17,2),"")</f>
        <v>1</v>
      </c>
    </row>
    <row r="7" spans="1:4" ht="31.5" x14ac:dyDescent="0.3">
      <c r="B7" s="9">
        <f ca="1">IFERROR(IF(LEN(Jalons!D6)=0,"",INDEX(JalonsFeuilleDeRoute[],Jalons!$B6+$B$17,3)),"")</f>
        <v>43338</v>
      </c>
      <c r="C7" s="5" t="str">
        <f>IFERROR(IF(LEN(Jalons!E6)=0,"",INDEX(JalonsFeuilleDeRoute[],Jalons!$B6+$B$17,4)),"")</f>
        <v>Examen de la présentation</v>
      </c>
      <c r="D7" s="6">
        <f>IFERROR(INDEX(JalonsFeuilleDeRoute[],Jalons!$B6+$B$17,2),"")</f>
        <v>-1</v>
      </c>
    </row>
    <row r="8" spans="1:4" ht="63" x14ac:dyDescent="0.3">
      <c r="B8" s="9">
        <f ca="1">IFERROR(IF(LEN(Jalons!D7)=0,"",INDEX(JalonsFeuilleDeRoute[],Jalons!$B7+$B$17,3)),"")</f>
        <v>43378</v>
      </c>
      <c r="C8" s="5" t="str">
        <f>IFERROR(IF(LEN(Jalons!E7)=0,"",INDEX(JalonsFeuilleDeRoute[],Jalons!$B7+$B$17,4)),"")</f>
        <v>Lancement (direction)
Activité 1
Activité 2</v>
      </c>
      <c r="D8" s="6">
        <f>IFERROR(INDEX(JalonsFeuilleDeRoute[],Jalons!$B7+$B$17,2),"")</f>
        <v>-0.5</v>
      </c>
    </row>
    <row r="9" spans="1:4" ht="63" x14ac:dyDescent="0.3">
      <c r="B9" s="9">
        <f ca="1">IFERROR(IF(LEN(Jalons!D8)=0,"",INDEX(JalonsFeuilleDeRoute[],Jalons!$B8+$B$17,3)),"")</f>
        <v>43428</v>
      </c>
      <c r="C9" s="5" t="str">
        <f>IFERROR(IF(LEN(Jalons!E8)=0,"",INDEX(JalonsFeuilleDeRoute[],Jalons!$B8+$B$17,4)),"")</f>
        <v>Coordination
Activité 1
Activité 2
Activité 3</v>
      </c>
      <c r="D9" s="6">
        <f>IFERROR(INDEX(JalonsFeuilleDeRoute[],Jalons!$B8+$B$17,2),"")</f>
        <v>2</v>
      </c>
    </row>
    <row r="10" spans="1:4" ht="31.5" x14ac:dyDescent="0.3">
      <c r="B10" s="9">
        <f ca="1">IFERROR(IF(LEN(Jalons!D9)=0,"",INDEX(JalonsFeuilleDeRoute[],Jalons!$B9+$B$17,3)),"")</f>
        <v>43488</v>
      </c>
      <c r="C10" s="5" t="str">
        <f>IFERROR(IF(LEN(Jalons!E9)=0,"",INDEX(JalonsFeuilleDeRoute[],Jalons!$B9+$B$17,4)),"")</f>
        <v>Ralliement des parties prenantes</v>
      </c>
      <c r="D10" s="6">
        <f>IFERROR(INDEX(JalonsFeuilleDeRoute[],Jalons!$B9+$B$17,2),"")</f>
        <v>0.5</v>
      </c>
    </row>
    <row r="11" spans="1:4" ht="31.5" x14ac:dyDescent="0.3">
      <c r="B11" s="9">
        <f ca="1">IFERROR(IF(LEN(Jalons!D10)=0,"",INDEX(JalonsFeuilleDeRoute[],Jalons!$B10+$B$17,3)),"")</f>
        <v>43558</v>
      </c>
      <c r="C11" s="5" t="str">
        <f>IFERROR(IF(LEN(Jalons!E10)=0,"",INDEX(JalonsFeuilleDeRoute[],Jalons!$B10+$B$17,4)),"")</f>
        <v>Sélection des ressources</v>
      </c>
      <c r="D11" s="6">
        <f>IFERROR(INDEX(JalonsFeuilleDeRoute[],Jalons!$B10+$B$17,2),"")</f>
        <v>-1</v>
      </c>
    </row>
    <row r="12" spans="1:4" ht="47.25" x14ac:dyDescent="0.3">
      <c r="B12" s="9">
        <f ca="1">IFERROR(IF(LEN(Jalons!D11)=0,"",INDEX(JalonsFeuilleDeRoute[],Jalons!$B11+$B$17,3)),"")</f>
        <v>43638</v>
      </c>
      <c r="C12" s="5" t="str">
        <f>IFERROR(IF(LEN(Jalons!E11)=0,"",INDEX(JalonsFeuilleDeRoute[],Jalons!$B11+$B$17,4)),"")</f>
        <v xml:space="preserve">Création de l’équipe
Activité 1 </v>
      </c>
      <c r="D12" s="6">
        <f>IFERROR(INDEX(JalonsFeuilleDeRoute[],Jalons!$B11+$B$17,2),"")</f>
        <v>0.5</v>
      </c>
    </row>
    <row r="13" spans="1:4" ht="94.5" x14ac:dyDescent="0.3">
      <c r="B13" s="9">
        <f ca="1">IFERROR(IF(LEN(Jalons!D12)=0,"",INDEX(JalonsFeuilleDeRoute[],Jalons!$B12+$B$17,3)),"")</f>
        <v>43728</v>
      </c>
      <c r="C13" s="5" t="str">
        <f>IFERROR(IF(LEN(Jalons!E12)=0,"",INDEX(JalonsFeuilleDeRoute[],Jalons!$B12+$B$17,4)),"")</f>
        <v>Lancement (équipe)
Activité 1 
Activité 2
Activité 3
Activité 4</v>
      </c>
      <c r="D13" s="6">
        <f>IFERROR(INDEX(JalonsFeuilleDeRoute[],Jalons!$B12+$B$17,2),"")</f>
        <v>-2</v>
      </c>
    </row>
    <row r="15" spans="1:4" ht="16.5" x14ac:dyDescent="0.3">
      <c r="A15" s="14" t="s">
        <v>39</v>
      </c>
      <c r="B15" s="4" t="s">
        <v>44</v>
      </c>
    </row>
    <row r="16" spans="1:4" x14ac:dyDescent="0.3">
      <c r="B16" t="s">
        <v>45</v>
      </c>
    </row>
    <row r="17" spans="1:3" x14ac:dyDescent="0.3">
      <c r="B17" s="10">
        <v>0</v>
      </c>
    </row>
    <row r="19" spans="1:3" ht="16.5" x14ac:dyDescent="0.3">
      <c r="A19" s="14" t="s">
        <v>40</v>
      </c>
      <c r="B19" s="4" t="s">
        <v>46</v>
      </c>
    </row>
    <row r="20" spans="1:3" x14ac:dyDescent="0.3">
      <c r="B20">
        <f ca="1">IFERROR(YEAR(B4),"")</f>
        <v>2018</v>
      </c>
      <c r="C20" t="s">
        <v>51</v>
      </c>
    </row>
    <row r="21" spans="1:3" x14ac:dyDescent="0.3">
      <c r="B21" t="str">
        <f ca="1">IFERROR(IF(YEAR($B$9)=$B$20,"",YEAR($B$9)),"")</f>
        <v/>
      </c>
      <c r="C21" t="s">
        <v>52</v>
      </c>
    </row>
    <row r="22" spans="1:3" x14ac:dyDescent="0.3">
      <c r="B22">
        <f ca="1">IFERROR(IF(YEAR($B$13)=$B$20,"",YEAR($B$13)),"")</f>
        <v>2019</v>
      </c>
      <c r="C22" t="s">
        <v>53</v>
      </c>
    </row>
    <row r="24" spans="1:3" ht="16.5" x14ac:dyDescent="0.3">
      <c r="A24" s="14" t="s">
        <v>41</v>
      </c>
      <c r="B24" s="4" t="s">
        <v>47</v>
      </c>
      <c r="C24" s="17">
        <f ca="1">B4</f>
        <v>43278</v>
      </c>
    </row>
    <row r="25" spans="1:3" ht="16.5" x14ac:dyDescent="0.3">
      <c r="B25" s="4" t="s">
        <v>48</v>
      </c>
      <c r="C25" s="17">
        <f ca="1">B9</f>
        <v>43428</v>
      </c>
    </row>
    <row r="26" spans="1:3" ht="16.5" x14ac:dyDescent="0.3">
      <c r="B26" s="8" t="s">
        <v>49</v>
      </c>
      <c r="C26" s="17">
        <f ca="1">B13</f>
        <v>43728</v>
      </c>
    </row>
    <row r="27" spans="1:3" x14ac:dyDescent="0.3">
      <c r="B27" s="7"/>
    </row>
    <row r="28" spans="1:3" x14ac:dyDescent="0.3">
      <c r="B28" s="7"/>
    </row>
    <row r="29" spans="1:3" x14ac:dyDescent="0.3">
      <c r="B29" s="7"/>
    </row>
    <row r="30" spans="1:3" x14ac:dyDescent="0.3">
      <c r="B30" s="7"/>
    </row>
    <row r="31" spans="1:3" x14ac:dyDescent="0.3">
      <c r="B31" s="7"/>
    </row>
    <row r="32" spans="1:3" x14ac:dyDescent="0.3">
      <c r="B32" s="7"/>
    </row>
  </sheetData>
  <printOptions horizontalCentered="1"/>
  <pageMargins left="0.7" right="0.7" top="0.75" bottom="0.75" header="0.3" footer="0.3"/>
  <pageSetup paperSize="9" scale="58"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Jalons</vt:lpstr>
      <vt:lpstr>Feuille de route</vt:lpstr>
      <vt:lpstr>À propos de</vt:lpstr>
      <vt:lpstr>Données du graphique</vt:lpstr>
      <vt:lpstr>Jalons!Impression_des_titres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2018-05-30T01:58:53Z</dcterms:created>
  <dcterms:modified xsi:type="dcterms:W3CDTF">2018-06-27T06:20:57Z</dcterms:modified>
</cp:coreProperties>
</file>