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57.xml" ContentType="application/vnd.openxmlformats-officedocument.spreadsheetml.table+xml"/>
  <Override PartName="/xl/tables/table108.xml" ContentType="application/vnd.openxmlformats-officedocument.spreadsheetml.table+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E60007DB-F038-412D-A88C-223B913D6425}" xr6:coauthVersionLast="47" xr6:coauthVersionMax="47" xr10:uidLastSave="{00000000-0000-0000-0000-000000000000}"/>
  <bookViews>
    <workbookView xWindow="-120" yWindow="-120" windowWidth="29040" windowHeight="17640" activeTab="1" xr2:uid="{00000000-000D-0000-FFFF-FFFF00000000}"/>
  </bookViews>
  <sheets>
    <sheet name="COMMENCER" sheetId="2" r:id="rId1"/>
    <sheet name="BUDGET MENSUEL PERSONNE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1" i="1" l="1"/>
  <c r="J59" i="1"/>
  <c r="J54" i="1"/>
  <c r="J55" i="1"/>
  <c r="J56" i="1"/>
  <c r="J53" i="1"/>
  <c r="E58" i="1"/>
  <c r="E59" i="1"/>
  <c r="E60" i="1"/>
  <c r="E61" i="1"/>
  <c r="E62" i="1"/>
  <c r="E63" i="1"/>
  <c r="E57" i="1"/>
  <c r="J48" i="1"/>
  <c r="J49" i="1"/>
  <c r="J47" i="1"/>
  <c r="E50" i="1"/>
  <c r="E51" i="1"/>
  <c r="E52" i="1"/>
  <c r="E53" i="1"/>
  <c r="E49" i="1"/>
  <c r="J42" i="1" l="1"/>
  <c r="J43" i="1"/>
  <c r="J41" i="1"/>
  <c r="E44" i="1" l="1"/>
  <c r="E45" i="1"/>
  <c r="E43" i="1"/>
  <c r="J35" i="1" l="1"/>
  <c r="J36" i="1"/>
  <c r="J37" i="1"/>
  <c r="J34" i="1"/>
  <c r="E37" i="1" l="1"/>
  <c r="E38" i="1"/>
  <c r="E39" i="1"/>
  <c r="E36" i="1"/>
  <c r="J26" i="1" l="1"/>
  <c r="J27" i="1"/>
  <c r="J28" i="1"/>
  <c r="J29" i="1"/>
  <c r="J30" i="1"/>
  <c r="J25" i="1"/>
  <c r="E27" i="1"/>
  <c r="E28" i="1"/>
  <c r="E29" i="1"/>
  <c r="E30" i="1"/>
  <c r="E31" i="1"/>
  <c r="E32" i="1"/>
  <c r="E26" i="1"/>
  <c r="J14" i="1" l="1"/>
  <c r="J15" i="1"/>
  <c r="J16" i="1"/>
  <c r="J17" i="1"/>
  <c r="J18" i="1"/>
  <c r="J19" i="1"/>
  <c r="J20" i="1"/>
  <c r="J21" i="1"/>
  <c r="J13" i="1"/>
  <c r="E14" i="1"/>
  <c r="E15" i="1"/>
  <c r="E16" i="1"/>
  <c r="E17" i="1"/>
  <c r="E18" i="1"/>
  <c r="E19" i="1"/>
  <c r="E20" i="1"/>
  <c r="E21" i="1"/>
  <c r="E22" i="1"/>
  <c r="E13" i="1"/>
  <c r="E10" i="1" l="1"/>
  <c r="E6" i="1"/>
  <c r="J57" i="1"/>
  <c r="J50" i="1"/>
  <c r="J31" i="1"/>
  <c r="J22" i="1"/>
  <c r="E64" i="1"/>
  <c r="J38" i="1" l="1"/>
  <c r="J6" i="1"/>
  <c r="J4" i="1"/>
  <c r="J8" i="1" s="1"/>
  <c r="E46" i="1"/>
  <c r="E23" i="1"/>
  <c r="J44" i="1"/>
  <c r="J63" i="1"/>
  <c r="E40" i="1"/>
  <c r="E54" i="1"/>
  <c r="E33" i="1"/>
</calcChain>
</file>

<file path=xl/sharedStrings.xml><?xml version="1.0" encoding="utf-8"?>
<sst xmlns="http://schemas.openxmlformats.org/spreadsheetml/2006/main" count="159" uniqueCount="98">
  <si>
    <t>À PROPOS DE CE MODÈLE</t>
  </si>
  <si>
    <t>Entrez les dépenses par catégories dans les tables correspondantes.</t>
  </si>
  <si>
    <t>Le solde prévu, le solde réel et la différence sont calculés automatiquement.</t>
  </si>
  <si>
    <t>Remarque : </t>
  </si>
  <si>
    <t>Des instructions supplémentaires sont disponibles dans la colonne A de la feuille de calcul BUDGET MENSUEL PERSONNEL. Ce texte a été intentionnellement masqué. Pour supprimer le texte, sélectionnez la colonne A et choisissez SUPPRIMER. Pour afficher le texte, sélectionnez la colonne A et changez la couleur de la police.</t>
  </si>
  <si>
    <t>Pour en savoir plus sur les tables de la feuille de calcul, appuyez sur MAJ, puis sur F10 au sein d’une table, et sélectionnez les options TABLE et TEXTE DE REMPLACEMENT.</t>
  </si>
  <si>
    <t>Créez un budget mensuel personnel dans ce classeur. Des instructions utiles sur l’utilisation de cette feuille de calcul sont disponibles dans les cellules de cette colonne. Appuyez sur la flèche Bas pour commencer.</t>
  </si>
  <si>
    <t>Le titre de cette feuille de calcul se trouve dans la cellule de droite. L’instruction suivante figure dans la cellule A4.</t>
  </si>
  <si>
    <t>L’étiquette Revenus mensuels prévus se trouve dans la cellule de droite. Entrez le revenu 1 dans la cellule E4 et le revenu supplémentaire dans la cellule E5 pour calculer le total des revenus mensuels dans la cellule E6. L’instruction suivante figure dans la cellule A6.</t>
  </si>
  <si>
    <t>Le solde prévu est automatiquement calculé dans la cellule J4, le solde réel dans la cellule J6 et la différence dans la cellule J8. L’instruction suivante figure dans la cellule A8.</t>
  </si>
  <si>
    <t>L’étiquette Revenus mensuels réels se trouve dans la cellule de droite. Entrez le revenu 1 dans la cellule E8 et le revenu supplémentaire dans la cellule E9 pour calculer le total des revenus mensuels dans la cellule E10. L’instruction suivante figure dans la cellule A12.</t>
  </si>
  <si>
    <t>Renseignez la table Logement à partir de la cellule de droite et la table Loisirs à partir de la cellule G12. L’instruction suivante figure dans la cellule A25.</t>
  </si>
  <si>
    <t>Renseignez la table Transport à partir de la cellule de droite et la table Emprunts à partir de la cellule G24. L’instruction suivante figure dans la cellule A35.</t>
  </si>
  <si>
    <t>Renseignez la table Assurance à partir de la cellule de droite et la table Impôts à partir de la cellule G33. L’instruction suivante figure dans la cellule A42.</t>
  </si>
  <si>
    <t>Renseignez la table Alimentation à partir de la cellule de droite et la table Épargne à partir de la cellule G40. L’instruction suivante figure dans la cellule A48.</t>
  </si>
  <si>
    <t>Renseignez la table Animaux à partir de la cellule de droite et la table Cadeaux à partir de la cellule G46. L’instruction suivante figure dans la cellule A56.</t>
  </si>
  <si>
    <t>Renseignez la table Soins personnels à partir de la cellule de droite et la table Juridique à partir de la cellule G52. L’instruction suivante figure dans la cellule A59.</t>
  </si>
  <si>
    <t>Le coût total prévu est automatiquement calculé dans la cellule J59, le coût total réel dans la cellule J61 et la différence totale dans la cellule J63.</t>
  </si>
  <si>
    <t>BUDGET MENSUEL PERSONNEL</t>
  </si>
  <si>
    <t>REVENUS MENSUELS PRÉVUS</t>
  </si>
  <si>
    <t>REVENUS MENSUELS RÉELS</t>
  </si>
  <si>
    <t>LOGEMENT</t>
  </si>
  <si>
    <t>Emprunt ou loyer</t>
  </si>
  <si>
    <t>Téléphone</t>
  </si>
  <si>
    <t>Électricité</t>
  </si>
  <si>
    <t>Gaz</t>
  </si>
  <si>
    <t>Eau</t>
  </si>
  <si>
    <t>Abonnement câble</t>
  </si>
  <si>
    <t>Enlèvement des ordures ménagères</t>
  </si>
  <si>
    <t>Entretien ou réparations</t>
  </si>
  <si>
    <t>Fournitures</t>
  </si>
  <si>
    <t>Autre</t>
  </si>
  <si>
    <t>Sous-total</t>
  </si>
  <si>
    <t>TRANSPORT</t>
  </si>
  <si>
    <t>Paiement véhicule</t>
  </si>
  <si>
    <t>Bus/taxi</t>
  </si>
  <si>
    <t>Assurance</t>
  </si>
  <si>
    <t>Autorisation</t>
  </si>
  <si>
    <t>Carburant</t>
  </si>
  <si>
    <t>Entretien</t>
  </si>
  <si>
    <t>ASSURANCE</t>
  </si>
  <si>
    <t>Maison</t>
  </si>
  <si>
    <t>Santé</t>
  </si>
  <si>
    <t>Vie</t>
  </si>
  <si>
    <t>ALIMENTATION</t>
  </si>
  <si>
    <t>Courses</t>
  </si>
  <si>
    <t>Restaurant</t>
  </si>
  <si>
    <t>ANIMAUX</t>
  </si>
  <si>
    <t>Alimentation</t>
  </si>
  <si>
    <t>Frais médicaux</t>
  </si>
  <si>
    <t>Toilettage</t>
  </si>
  <si>
    <t>Jouets</t>
  </si>
  <si>
    <t>SOINS PERSONNELS</t>
  </si>
  <si>
    <t>Coiffeur/manucure</t>
  </si>
  <si>
    <t>Habillement</t>
  </si>
  <si>
    <t>Nettoyage à sec</t>
  </si>
  <si>
    <t>Club de sport</t>
  </si>
  <si>
    <t>Cotisations ou frais d’inscription</t>
  </si>
  <si>
    <t>Revenu 1</t>
  </si>
  <si>
    <t>Revenu supplémentaire</t>
  </si>
  <si>
    <t>Total des revenus mensuels</t>
  </si>
  <si>
    <t>Coût prévu</t>
  </si>
  <si>
    <t>Coût réel</t>
  </si>
  <si>
    <t>Différence</t>
  </si>
  <si>
    <t>SOLDE PRÉVU 
(Revenu prévu moins les dépenses)</t>
  </si>
  <si>
    <t>SOLDE RÉEL 
(Revenu réel moins les dépenses)</t>
  </si>
  <si>
    <t>DIFFÉRENCE 
(Revenu réel moins revenu prévu)</t>
  </si>
  <si>
    <t>LOISIRS</t>
  </si>
  <si>
    <t>Sortie nocturne</t>
  </si>
  <si>
    <t>Plateformes de musique</t>
  </si>
  <si>
    <t>Films</t>
  </si>
  <si>
    <t>Concerts</t>
  </si>
  <si>
    <t>Événements sportifs</t>
  </si>
  <si>
    <t>Théâtre</t>
  </si>
  <si>
    <t>Autres</t>
  </si>
  <si>
    <t>EMPRUNTS</t>
  </si>
  <si>
    <t>Personnels</t>
  </si>
  <si>
    <t>Étudiants</t>
  </si>
  <si>
    <t>Carte de crédit</t>
  </si>
  <si>
    <t>IMPÔTS</t>
  </si>
  <si>
    <t>Fédéraux</t>
  </si>
  <si>
    <t>Régionaux</t>
  </si>
  <si>
    <t>Locaux</t>
  </si>
  <si>
    <t>ÉPARGNE OU INVESTISSEMENTS</t>
  </si>
  <si>
    <t>Compte d’épargne retraite</t>
  </si>
  <si>
    <t>Compte d’investissement</t>
  </si>
  <si>
    <t>CADEAUX ET DONS</t>
  </si>
  <si>
    <t>Association caritative 1</t>
  </si>
  <si>
    <t>Association caritative 2</t>
  </si>
  <si>
    <t>Association caritative 3</t>
  </si>
  <si>
    <t>JURIQUE</t>
  </si>
  <si>
    <t>Avocat</t>
  </si>
  <si>
    <t>Pension alimentaire</t>
  </si>
  <si>
    <t>Paiements suite à un recours ou à un jugement</t>
  </si>
  <si>
    <t>COÛT TOTAL PRÉVU</t>
  </si>
  <si>
    <t>COÛT RÉEL TOTAL</t>
  </si>
  <si>
    <t>DIFFÉRENCE TOTALE</t>
  </si>
  <si>
    <t>Utilisez cette feuille de calcul budget mensuel personnel pour effectuer le suivi de vos revenus mensuels prévus et réels et de vos dépenses prévues et réelles.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</si>
</sst>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_);[Red]\(#,##0.00\ &quot;$&quot;\)"/>
    <numFmt numFmtId="165" formatCode="#,##0.00\ &quot;$&quot;"/>
  </numFmts>
  <fonts count="10" x14ac:knownFonts="1">
    <font>
      <sz val="10"/>
      <color theme="1" tint="0.2499465926084170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s>
  <cellStyleXfs count="4">
    <xf numFmtId="0" fontId="0" fillId="0" borderId="0"/>
    <xf numFmtId="0" fontId="4" fillId="0" borderId="7" applyNumberFormat="0" applyFill="0" applyAlignment="0" applyProtection="0"/>
    <xf numFmtId="0" fontId="2" fillId="0" borderId="8" applyNumberFormat="0" applyFill="0" applyBorder="0" applyAlignment="0" applyProtection="0"/>
    <xf numFmtId="0" fontId="3" fillId="0" borderId="9" applyNumberFormat="0" applyFill="0" applyBorder="0" applyAlignment="0" applyProtection="0"/>
  </cellStyleXfs>
  <cellXfs count="24">
    <xf numFmtId="0" fontId="0" fillId="0" borderId="0" xfId="0"/>
    <xf numFmtId="0" fontId="4" fillId="0" borderId="7" xfId="1"/>
    <xf numFmtId="0" fontId="1" fillId="0" borderId="0" xfId="0" applyFont="1"/>
    <xf numFmtId="0" fontId="2" fillId="0" borderId="0" xfId="0" applyFont="1"/>
    <xf numFmtId="0" fontId="6" fillId="0" borderId="0" xfId="0" applyFont="1" applyAlignment="1">
      <alignment vertical="center" wrapText="1"/>
    </xf>
    <xf numFmtId="0" fontId="7" fillId="0" borderId="0" xfId="0" applyFont="1" applyAlignment="1">
      <alignment vertical="center" wrapText="1"/>
    </xf>
    <xf numFmtId="0" fontId="5" fillId="0" borderId="0" xfId="0" applyFont="1"/>
    <xf numFmtId="0" fontId="9" fillId="0" borderId="0" xfId="0" applyFont="1"/>
    <xf numFmtId="0" fontId="8" fillId="3" borderId="0" xfId="2" applyFont="1" applyFill="1" applyBorder="1" applyAlignment="1">
      <alignment horizontal="center" vertical="center"/>
    </xf>
    <xf numFmtId="0" fontId="0" fillId="0" borderId="0" xfId="0" applyAlignment="1">
      <alignment vertical="center"/>
    </xf>
    <xf numFmtId="0" fontId="0" fillId="0" borderId="0" xfId="0" applyAlignment="1">
      <alignment horizontal="center"/>
    </xf>
    <xf numFmtId="164" fontId="2" fillId="0" borderId="2" xfId="0" applyNumberFormat="1" applyFont="1" applyBorder="1"/>
    <xf numFmtId="164" fontId="2" fillId="0" borderId="3" xfId="0" applyNumberFormat="1" applyFont="1" applyBorder="1"/>
    <xf numFmtId="164" fontId="3" fillId="2" borderId="4" xfId="0" applyNumberFormat="1" applyFont="1" applyFill="1" applyBorder="1"/>
    <xf numFmtId="165" fontId="0" fillId="0" borderId="0" xfId="0" applyNumberFormat="1"/>
    <xf numFmtId="0" fontId="2" fillId="0" borderId="2" xfId="2" applyBorder="1" applyAlignment="1">
      <alignment vertical="center" wrapText="1"/>
    </xf>
    <xf numFmtId="0" fontId="2" fillId="0" borderId="3" xfId="2" applyBorder="1" applyAlignment="1">
      <alignment vertical="center" wrapText="1"/>
    </xf>
    <xf numFmtId="0" fontId="2" fillId="0" borderId="4" xfId="2" applyBorder="1" applyAlignment="1">
      <alignment vertical="center" wrapText="1"/>
    </xf>
    <xf numFmtId="0" fontId="2" fillId="0" borderId="1" xfId="2" applyBorder="1" applyAlignment="1">
      <alignment horizontal="left" vertical="center" wrapText="1"/>
    </xf>
    <xf numFmtId="0" fontId="2" fillId="0" borderId="1" xfId="2" applyBorder="1" applyAlignment="1">
      <alignment horizontal="left" vertical="center"/>
    </xf>
    <xf numFmtId="0" fontId="2" fillId="0" borderId="5" xfId="2" applyBorder="1" applyAlignment="1">
      <alignment vertical="center"/>
    </xf>
    <xf numFmtId="0" fontId="2" fillId="0" borderId="6" xfId="2" applyBorder="1" applyAlignment="1">
      <alignment vertical="center"/>
    </xf>
    <xf numFmtId="164" fontId="3" fillId="2" borderId="1" xfId="0" applyNumberFormat="1" applyFont="1" applyFill="1" applyBorder="1" applyAlignment="1">
      <alignment vertical="center"/>
    </xf>
    <xf numFmtId="0" fontId="3" fillId="0" borderId="1" xfId="3" applyBorder="1" applyAlignment="1">
      <alignment horizontal="left" vertical="center"/>
    </xf>
  </cellXfs>
  <cellStyles count="4">
    <cellStyle name="Heading 1" xfId="1" builtinId="16" customBuiltin="1"/>
    <cellStyle name="Heading 2" xfId="2" builtinId="17" customBuiltin="1"/>
    <cellStyle name="Heading 3" xfId="3" builtinId="18" customBuiltin="1"/>
    <cellStyle name="Normal" xfId="0" builtinId="0" customBuiltin="1"/>
  </cellStyles>
  <dxfs count="79">
    <dxf>
      <numFmt numFmtId="166" formatCode="&quot;$&quot;#,##0.00"/>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6" formatCode="&quot;$&quot;#,##0.00"/>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font>
        <color rgb="FFC00000"/>
      </font>
    </dxf>
    <dxf>
      <font>
        <color rgb="FFC00000"/>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tint="-0.499984740745262"/>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Budget mensuel personnel" pivot="0" count="7" xr9:uid="{DF2684C2-C435-47FA-9646-E632C3AE8948}">
      <tableStyleElement type="wholeTable" dxfId="78"/>
      <tableStyleElement type="headerRow" dxfId="77"/>
      <tableStyleElement type="totalRow" dxfId="76"/>
      <tableStyleElement type="firstColumn" dxfId="75"/>
      <tableStyleElement type="lastColumn" dxfId="74"/>
      <tableStyleElement type="firstRowStripe" dxfId="73"/>
      <tableStyleElement type="firstColumn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Animaux" displayName="Animaux" ref="B48:E54" totalsRowCount="1">
  <tableColumns count="4">
    <tableColumn id="1" xr3:uid="{00000000-0010-0000-0900-000001000000}" name="ANIMAUX" totalsRowLabel="Sous-total"/>
    <tableColumn id="2" xr3:uid="{00000000-0010-0000-0900-000002000000}" name="Coût prévu" dataDxfId="15" totalsRowDxfId="14"/>
    <tableColumn id="3" xr3:uid="{00000000-0010-0000-0900-000003000000}" name="Coût réel" dataDxfId="13" totalsRowDxfId="12"/>
    <tableColumn id="4" xr3:uid="{00000000-0010-0000-0900-000004000000}" name="Différence" totalsRowFunction="sum" dataDxfId="11" totalsRowDxfId="10"/>
  </tableColumns>
  <tableStyleInfo name="Budget mensuel personnel" showFirstColumn="1" showLastColumn="1" showRowStripes="0" showColumnStripes="0"/>
  <extLst>
    <ext xmlns:x14="http://schemas.microsoft.com/office/spreadsheetml/2009/9/main" uri="{504A1905-F514-4f6f-8877-14C23A59335A}">
      <x14:table altTextSummary="Entrez les coûts d’animaux de compagnie réels et projetés dans ce tableau. La différence est calculée automatiquement"/>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que" displayName="Jurique" ref="G52:J57" totalsRowCount="1" headerRowCellStyle="Normal">
  <tableColumns count="4">
    <tableColumn id="1" xr3:uid="{00000000-0010-0000-0A00-000001000000}" name="JURIQUE" totalsRowLabel="Sous-total"/>
    <tableColumn id="2" xr3:uid="{00000000-0010-0000-0A00-000002000000}" name="Coût prévu" dataDxfId="9" totalsRowDxfId="8"/>
    <tableColumn id="3" xr3:uid="{00000000-0010-0000-0A00-000003000000}" name="Coût réel" dataDxfId="7" totalsRowDxfId="6"/>
    <tableColumn id="4" xr3:uid="{00000000-0010-0000-0A00-000004000000}" name="Différence" totalsRowFunction="sum" dataDxfId="5" totalsRowDxfId="4">
      <calculatedColumnFormula>Jurique[[#This Row],[Coût prévu]]-Jurique[[#This Row],[Coût réel]]</calculatedColumnFormula>
    </tableColumn>
  </tableColumns>
  <tableStyleInfo name="Budget mensuel personnel" showFirstColumn="1" showLastColumn="1" showRowStripes="0" showColumnStripes="0"/>
  <extLst>
    <ext xmlns:x14="http://schemas.microsoft.com/office/spreadsheetml/2009/9/main" uri="{504A1905-F514-4f6f-8877-14C23A59335A}">
      <x14:table altTextSummary="Entrez les coûts juridiques réels et projetés dans ce tableau. La différence est calculée automatiquement"/>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oinsPersonnels" displayName="SoinsPersonnels" ref="B56:E64" totalsRowCount="1">
  <tableColumns count="4">
    <tableColumn id="1" xr3:uid="{00000000-0010-0000-0B00-000001000000}" name="SOINS PERSONNELS" totalsRowLabel="Sous-total"/>
    <tableColumn id="2" xr3:uid="{00000000-0010-0000-0B00-000002000000}" name="Coût prévu" dataDxfId="3"/>
    <tableColumn id="3" xr3:uid="{00000000-0010-0000-0B00-000003000000}" name="Coût réel" dataDxfId="2"/>
    <tableColumn id="4" xr3:uid="{00000000-0010-0000-0B00-000004000000}" name="Différence" totalsRowFunction="sum" dataDxfId="1" totalsRowDxfId="0">
      <calculatedColumnFormula>SoinsPersonnels[[#This Row],[Coût prévu]]-SoinsPersonnels[[#This Row],[Coût réel]]</calculatedColumnFormula>
    </tableColumn>
  </tableColumns>
  <tableStyleInfo name="Budget mensuel personnel" showFirstColumn="1" showLastColumn="1" showRowStripes="0" showColumnStripes="0"/>
  <extLst>
    <ext xmlns:x14="http://schemas.microsoft.com/office/spreadsheetml/2009/9/main" uri="{504A1905-F514-4f6f-8877-14C23A59335A}">
      <x14:table altTextSummary="Entrez les coûts de soins personnels réels et projetés dans ce tableau. La différence est calculée automatiquemen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ement" displayName="Logement" ref="B12:E23" totalsRowCount="1">
  <tableColumns count="4">
    <tableColumn id="1" xr3:uid="{00000000-0010-0000-0000-000001000000}" name="LOGEMENT" totalsRowLabel="Sous-total"/>
    <tableColumn id="2" xr3:uid="{00000000-0010-0000-0000-000002000000}" name="Coût prévu" dataDxfId="69" totalsRowDxfId="68"/>
    <tableColumn id="3" xr3:uid="{00000000-0010-0000-0000-000003000000}" name="Coût réel" dataDxfId="67" totalsRowDxfId="66"/>
    <tableColumn id="4" xr3:uid="{00000000-0010-0000-0000-000004000000}" name="Différence" totalsRowFunction="sum" dataDxfId="65" totalsRowDxfId="64"/>
  </tableColumns>
  <tableStyleInfo name="Budget mensuel personnel" showFirstColumn="1" showLastColumn="1" showRowStripes="0" showColumnStripes="0"/>
  <extLst>
    <ext xmlns:x14="http://schemas.microsoft.com/office/spreadsheetml/2009/9/main" uri="{504A1905-F514-4f6f-8877-14C23A59335A}">
      <x14:table altTextSummary="Entrez les coûts de logement réels et projetés dans ce tableau. La différence est calculée automatiquemen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isirs" displayName="Loisirs" ref="G12:J22" totalsRowCount="1" headerRowCellStyle="Normal">
  <tableColumns count="4">
    <tableColumn id="1" xr3:uid="{00000000-0010-0000-0100-000001000000}" name="LOISIRS" totalsRowLabel="Sous-total"/>
    <tableColumn id="2" xr3:uid="{00000000-0010-0000-0100-000002000000}" name="Coût prévu" dataDxfId="63" totalsRowDxfId="62"/>
    <tableColumn id="3" xr3:uid="{00000000-0010-0000-0100-000003000000}" name="Coût réel" dataDxfId="61" totalsRowDxfId="60"/>
    <tableColumn id="4" xr3:uid="{00000000-0010-0000-0100-000004000000}" name="Différence" totalsRowFunction="sum" dataDxfId="59" totalsRowDxfId="58">
      <calculatedColumnFormula>Loisirs[[#This Row],[Coût prévu]]-Loisirs[[#This Row],[Coût réel]]</calculatedColumnFormula>
    </tableColumn>
  </tableColumns>
  <tableStyleInfo name="Budget mensuel personnel" showFirstColumn="0" showLastColumn="1" showRowStripes="0" showColumnStripes="0"/>
  <extLst>
    <ext xmlns:x14="http://schemas.microsoft.com/office/spreadsheetml/2009/9/main" uri="{504A1905-F514-4f6f-8877-14C23A59335A}">
      <x14:table altTextSummary="Entrez les coûts de loisirs réels et projetés dans ce tableau.. La différence est calculée automatiquement"/>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runts" displayName="Emprunts" ref="G24:J31" totalsRowCount="1">
  <tableColumns count="4">
    <tableColumn id="1" xr3:uid="{00000000-0010-0000-0200-000001000000}" name="EMPRUNTS" totalsRowLabel="Sous-total"/>
    <tableColumn id="2" xr3:uid="{00000000-0010-0000-0200-000002000000}" name="Coût prévu" dataDxfId="57" totalsRowDxfId="56"/>
    <tableColumn id="3" xr3:uid="{00000000-0010-0000-0200-000003000000}" name="Coût réel" dataDxfId="55" totalsRowDxfId="54"/>
    <tableColumn id="4" xr3:uid="{00000000-0010-0000-0200-000004000000}" name="Différence" totalsRowFunction="sum" dataDxfId="53" totalsRowDxfId="52">
      <calculatedColumnFormula>Emprunts[[#This Row],[Coût prévu]]-Emprunts[[#This Row],[Coût réel]]</calculatedColumnFormula>
    </tableColumn>
  </tableColumns>
  <tableStyleInfo name="Budget mensuel personnel" showFirstColumn="1" showLastColumn="1" showRowStripes="0" showColumnStripes="0"/>
  <extLst>
    <ext xmlns:x14="http://schemas.microsoft.com/office/spreadsheetml/2009/9/main" uri="{504A1905-F514-4f6f-8877-14C23A59335A}">
      <x14:table altTextSummary="Entrez les coûts réels et projetés du prêt dans ce tableau. La différence est calculée automatiquemen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 displayName="Transport" ref="B25:E33" totalsRowCount="1" headerRowCellStyle="Normal">
  <tableColumns count="4">
    <tableColumn id="1" xr3:uid="{00000000-0010-0000-0300-000001000000}" name="TRANSPORT" totalsRowLabel="Sous-total"/>
    <tableColumn id="2" xr3:uid="{00000000-0010-0000-0300-000002000000}" name="Coût prévu" dataDxfId="51" totalsRowDxfId="50"/>
    <tableColumn id="3" xr3:uid="{00000000-0010-0000-0300-000003000000}" name="Coût réel" dataDxfId="49" totalsRowDxfId="48"/>
    <tableColumn id="4" xr3:uid="{00000000-0010-0000-0300-000004000000}" name="Différence" totalsRowFunction="sum" dataDxfId="47" totalsRowDxfId="46"/>
  </tableColumns>
  <tableStyleInfo name="Budget mensuel personnel" showFirstColumn="1" showLastColumn="1" showRowStripes="0" showColumnStripes="0"/>
  <extLst>
    <ext xmlns:x14="http://schemas.microsoft.com/office/spreadsheetml/2009/9/main" uri="{504A1905-F514-4f6f-8877-14C23A59335A}">
      <x14:table altTextSummary="Entrez les coûts de transport réels et projetés dans ce tableau. La différence est calculée automatiquemen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ssurance" displayName="Assurance" ref="B35:E40" totalsRowCount="1" headerRowCellStyle="Normal">
  <tableColumns count="4">
    <tableColumn id="1" xr3:uid="{00000000-0010-0000-0400-000001000000}" name="ASSURANCE" totalsRowLabel="Sous-total"/>
    <tableColumn id="2" xr3:uid="{00000000-0010-0000-0400-000002000000}" name="Coût prévu" dataDxfId="45" totalsRowDxfId="44"/>
    <tableColumn id="3" xr3:uid="{00000000-0010-0000-0400-000003000000}" name="Coût réel" dataDxfId="43" totalsRowDxfId="42"/>
    <tableColumn id="4" xr3:uid="{00000000-0010-0000-0400-000004000000}" name="Différence" totalsRowFunction="sum" dataDxfId="41" totalsRowDxfId="40"/>
  </tableColumns>
  <tableStyleInfo name="Budget mensuel personnel" showFirstColumn="1" showLastColumn="1" showRowStripes="0" showColumnStripes="0"/>
  <extLst>
    <ext xmlns:x14="http://schemas.microsoft.com/office/spreadsheetml/2009/9/main" uri="{504A1905-F514-4f6f-8877-14C23A59335A}">
      <x14:table altTextSummary="Entrez les coûts d’assurance réels et projetés dans ce tableau. La différence est calculée automatiquemen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ôts" displayName="Impôts" ref="G33:J38" totalsRowCount="1" headerRowCellStyle="Normal">
  <tableColumns count="4">
    <tableColumn id="1" xr3:uid="{00000000-0010-0000-0500-000001000000}" name="IMPÔTS" totalsRowLabel="Sous-total"/>
    <tableColumn id="2" xr3:uid="{00000000-0010-0000-0500-000002000000}" name="Coût prévu" dataDxfId="39" totalsRowDxfId="38"/>
    <tableColumn id="3" xr3:uid="{00000000-0010-0000-0500-000003000000}" name="Coût réel" dataDxfId="37" totalsRowDxfId="36"/>
    <tableColumn id="4" xr3:uid="{00000000-0010-0000-0500-000004000000}" name="Différence" totalsRowFunction="sum" dataDxfId="35" totalsRowDxfId="34"/>
  </tableColumns>
  <tableStyleInfo name="Budget mensuel personnel" showFirstColumn="1" showLastColumn="1" showRowStripes="0" showColumnStripes="0"/>
  <extLst>
    <ext xmlns:x14="http://schemas.microsoft.com/office/spreadsheetml/2009/9/main" uri="{504A1905-F514-4f6f-8877-14C23A59335A}">
      <x14:table altTextSummary="Entrez les coûts des taxes réelles et des projets dans ce tableau. La différence est calculée automatiquemen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Épargne" displayName="Épargne" ref="G40:J44" totalsRowCount="1" headerRowCellStyle="Normal">
  <tableColumns count="4">
    <tableColumn id="1" xr3:uid="{00000000-0010-0000-0600-000001000000}" name="ÉPARGNE OU INVESTISSEMENTS" totalsRowLabel="Sous-total"/>
    <tableColumn id="2" xr3:uid="{00000000-0010-0000-0600-000002000000}" name="Coût prévu" dataDxfId="33" totalsRowDxfId="32"/>
    <tableColumn id="3" xr3:uid="{00000000-0010-0000-0600-000003000000}" name="Coût réel" dataDxfId="31" totalsRowDxfId="30"/>
    <tableColumn id="4" xr3:uid="{00000000-0010-0000-0600-000004000000}" name="Différence" totalsRowFunction="sum" dataDxfId="29" totalsRowDxfId="28"/>
  </tableColumns>
  <tableStyleInfo name="Budget mensuel personnel" showFirstColumn="1" showLastColumn="1" showRowStripes="0" showColumnStripes="0"/>
  <extLst>
    <ext xmlns:x14="http://schemas.microsoft.com/office/spreadsheetml/2009/9/main" uri="{504A1905-F514-4f6f-8877-14C23A59335A}">
      <x14:table altTextSummary="Entrez les coûts réels et projetés pour l’épargne ou les investissements dans ce tableau. La différence est calculée automatiquement"/>
    </ext>
  </extLst>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Alimentation" displayName="Alimentation" ref="B42:E46" totalsRowCount="1" headerRowCellStyle="Normal">
  <tableColumns count="4">
    <tableColumn id="1" xr3:uid="{00000000-0010-0000-0700-000001000000}" name="ALIMENTATION" totalsRowLabel="Sous-total"/>
    <tableColumn id="2" xr3:uid="{00000000-0010-0000-0700-000002000000}" name="Coût prévu" dataDxfId="27" totalsRowDxfId="26"/>
    <tableColumn id="3" xr3:uid="{00000000-0010-0000-0700-000003000000}" name="Coût réel" dataDxfId="25" totalsRowDxfId="24"/>
    <tableColumn id="4" xr3:uid="{00000000-0010-0000-0700-000004000000}" name="Différence" totalsRowFunction="sum" dataDxfId="23" totalsRowDxfId="22"/>
  </tableColumns>
  <tableStyleInfo name="Budget mensuel personnel" showFirstColumn="1" showLastColumn="1" showRowStripes="0" showColumnStripes="0"/>
  <extLst>
    <ext xmlns:x14="http://schemas.microsoft.com/office/spreadsheetml/2009/9/main" uri="{504A1905-F514-4f6f-8877-14C23A59335A}">
      <x14:table altTextSummary="Entrez les coûts réels et les coûts réels liés à la nourriture dans ce tableau. La différence est calculée automatiquement"/>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adeaux" displayName="Cadeaux" ref="G46:J50" totalsRowCount="1" headerRowCellStyle="Normal">
  <tableColumns count="4">
    <tableColumn id="1" xr3:uid="{00000000-0010-0000-0800-000001000000}" name="CADEAUX ET DONS" totalsRowLabel="Sous-total"/>
    <tableColumn id="2" xr3:uid="{00000000-0010-0000-0800-000002000000}" name="Coût prévu" dataDxfId="21" totalsRowDxfId="20"/>
    <tableColumn id="3" xr3:uid="{00000000-0010-0000-0800-000003000000}" name="Coût réel" dataDxfId="19" totalsRowDxfId="18"/>
    <tableColumn id="4" xr3:uid="{00000000-0010-0000-0800-000004000000}" name="Différence" totalsRowFunction="sum" dataDxfId="17" totalsRowDxfId="16">
      <calculatedColumnFormula>Cadeaux[[#This Row],[Coût prévu]]-Cadeaux[[#This Row],[Coût réel]]</calculatedColumnFormula>
    </tableColumn>
  </tableColumns>
  <tableStyleInfo name="Budget mensuel personnel" showFirstColumn="1" showLastColumn="1" showRowStripes="0" showColumnStripes="0"/>
  <extLst>
    <ext xmlns:x14="http://schemas.microsoft.com/office/spreadsheetml/2009/9/main" uri="{504A1905-F514-4f6f-8877-14C23A59335A}">
      <x14:table altTextSummary="Entrez les coûts réels et projetés pour les collectes de fonds et les dons dans cette ce tableau. La différence est calculée automatiquement"/>
    </ext>
  </extLst>
</table>
</file>

<file path=xl/theme/theme1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printerSettings" Target="/xl/printerSettings/printerSettings21.bin" Id="rId1" /><Relationship Type="http://schemas.openxmlformats.org/officeDocument/2006/relationships/table" Target="/xl/tables/table57.xml" Id="rId6" /><Relationship Type="http://schemas.openxmlformats.org/officeDocument/2006/relationships/table" Target="/xl/tables/table108.xml" Id="rId11" /><Relationship Type="http://schemas.openxmlformats.org/officeDocument/2006/relationships/table" Target="/xl/tables/table49.xml" Id="rId5" /><Relationship Type="http://schemas.openxmlformats.org/officeDocument/2006/relationships/table" Target="/xl/tables/table910.xml" Id="rId10" /><Relationship Type="http://schemas.openxmlformats.org/officeDocument/2006/relationships/table" Target="/xl/tables/table311.xml" Id="rId4" /><Relationship Type="http://schemas.openxmlformats.org/officeDocument/2006/relationships/table" Target="/xl/tables/table812.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zoomScaleNormal="100" workbookViewId="0"/>
  </sheetViews>
  <sheetFormatPr defaultColWidth="9.140625" defaultRowHeight="12.75" x14ac:dyDescent="0.2"/>
  <cols>
    <col min="1" max="1" width="2.7109375" customWidth="1"/>
    <col min="2" max="2" width="100.85546875" customWidth="1"/>
    <col min="3" max="3" width="2.7109375" customWidth="1"/>
  </cols>
  <sheetData>
    <row r="1" spans="2:2" s="9" customFormat="1" ht="30" customHeight="1" x14ac:dyDescent="0.2">
      <c r="B1" s="8" t="s">
        <v>0</v>
      </c>
    </row>
    <row r="2" spans="2:2" ht="30" customHeight="1" x14ac:dyDescent="0.2">
      <c r="B2" s="4" t="s">
        <v>97</v>
      </c>
    </row>
    <row r="3" spans="2:2" ht="30" customHeight="1" x14ac:dyDescent="0.2">
      <c r="B3" s="4" t="s">
        <v>1</v>
      </c>
    </row>
    <row r="4" spans="2:2" ht="30" customHeight="1" x14ac:dyDescent="0.2">
      <c r="B4" s="4" t="s">
        <v>2</v>
      </c>
    </row>
    <row r="5" spans="2:2" ht="30" customHeight="1" x14ac:dyDescent="0.2">
      <c r="B5" s="5" t="s">
        <v>3</v>
      </c>
    </row>
    <row r="6" spans="2:2" ht="45.75" customHeight="1" x14ac:dyDescent="0.2">
      <c r="B6" s="4" t="s">
        <v>4</v>
      </c>
    </row>
    <row r="7" spans="2:2" ht="36.75" customHeight="1" x14ac:dyDescent="0.2">
      <c r="B7" s="4" t="s">
        <v>5</v>
      </c>
    </row>
  </sheetData>
  <printOptions horizontalCentered="1"/>
  <pageMargins left="0.4" right="0.4" top="0.4" bottom="0.4" header="0.3" footer="0.3"/>
  <pageSetup paperSize="9" fitToHeight="0" orientation="portrait"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tabSelected="1" zoomScaleNormal="100" workbookViewId="0"/>
  </sheetViews>
  <sheetFormatPr defaultColWidth="9.140625" defaultRowHeight="12.75" x14ac:dyDescent="0.2"/>
  <cols>
    <col min="1" max="1" width="2.7109375" style="7" customWidth="1"/>
    <col min="2" max="2" width="29.28515625" customWidth="1"/>
    <col min="3" max="3" width="16" customWidth="1"/>
    <col min="4" max="4" width="13" customWidth="1"/>
    <col min="5" max="5" width="12.5703125" customWidth="1"/>
    <col min="6" max="6" width="2.7109375" customWidth="1"/>
    <col min="7" max="7" width="38.42578125" customWidth="1"/>
    <col min="8" max="8" width="16" customWidth="1"/>
    <col min="9" max="9" width="13" customWidth="1"/>
    <col min="10" max="10" width="12.5703125" customWidth="1"/>
    <col min="11" max="11" width="2.7109375" customWidth="1"/>
  </cols>
  <sheetData>
    <row r="1" spans="1:10" s="2" customFormat="1" ht="15" x14ac:dyDescent="0.25">
      <c r="A1" s="6" t="s">
        <v>6</v>
      </c>
    </row>
    <row r="2" spans="1:10" s="2" customFormat="1" ht="29.25" thickBot="1" x14ac:dyDescent="0.45">
      <c r="A2" s="6" t="s">
        <v>7</v>
      </c>
      <c r="B2" s="1" t="s">
        <v>18</v>
      </c>
      <c r="C2" s="1"/>
      <c r="D2" s="1"/>
      <c r="E2" s="1"/>
      <c r="F2" s="1"/>
      <c r="G2" s="1"/>
      <c r="H2" s="1"/>
      <c r="I2" s="1"/>
      <c r="J2" s="1"/>
    </row>
    <row r="4" spans="1:10" ht="13.5" x14ac:dyDescent="0.25">
      <c r="A4" s="7" t="s">
        <v>8</v>
      </c>
      <c r="B4" s="15" t="s">
        <v>19</v>
      </c>
      <c r="C4" s="20" t="s">
        <v>58</v>
      </c>
      <c r="D4" s="21"/>
      <c r="E4" s="11">
        <v>4300</v>
      </c>
      <c r="G4" s="18" t="s">
        <v>64</v>
      </c>
      <c r="H4" s="19"/>
      <c r="I4" s="19"/>
      <c r="J4" s="22">
        <f>E6-J59</f>
        <v>3405</v>
      </c>
    </row>
    <row r="5" spans="1:10" ht="13.5" x14ac:dyDescent="0.25">
      <c r="B5" s="16"/>
      <c r="C5" s="20" t="s">
        <v>59</v>
      </c>
      <c r="D5" s="21"/>
      <c r="E5" s="12">
        <v>300</v>
      </c>
      <c r="G5" s="19"/>
      <c r="H5" s="19"/>
      <c r="I5" s="19"/>
      <c r="J5" s="22"/>
    </row>
    <row r="6" spans="1:10" ht="13.5" x14ac:dyDescent="0.2">
      <c r="A6" s="7" t="s">
        <v>9</v>
      </c>
      <c r="B6" s="17"/>
      <c r="C6" s="20" t="s">
        <v>60</v>
      </c>
      <c r="D6" s="21"/>
      <c r="E6" s="13">
        <f>SUM(E4:E5)</f>
        <v>4600</v>
      </c>
      <c r="G6" s="18" t="s">
        <v>65</v>
      </c>
      <c r="H6" s="19"/>
      <c r="I6" s="19"/>
      <c r="J6" s="22">
        <f>E10-J61</f>
        <v>3064</v>
      </c>
    </row>
    <row r="7" spans="1:10" ht="13.5" x14ac:dyDescent="0.25">
      <c r="B7" s="3"/>
      <c r="C7" s="3"/>
      <c r="D7" s="3"/>
      <c r="E7" s="3"/>
      <c r="G7" s="19"/>
      <c r="H7" s="19"/>
      <c r="I7" s="19"/>
      <c r="J7" s="22"/>
    </row>
    <row r="8" spans="1:10" ht="13.5" x14ac:dyDescent="0.25">
      <c r="A8" s="7" t="s">
        <v>10</v>
      </c>
      <c r="B8" s="15" t="s">
        <v>20</v>
      </c>
      <c r="C8" s="20" t="s">
        <v>58</v>
      </c>
      <c r="D8" s="21"/>
      <c r="E8" s="11">
        <v>4000</v>
      </c>
      <c r="G8" s="18" t="s">
        <v>66</v>
      </c>
      <c r="H8" s="19"/>
      <c r="I8" s="19"/>
      <c r="J8" s="22">
        <f>J6-J4</f>
        <v>-341</v>
      </c>
    </row>
    <row r="9" spans="1:10" ht="13.5" x14ac:dyDescent="0.25">
      <c r="B9" s="16"/>
      <c r="C9" s="20" t="s">
        <v>59</v>
      </c>
      <c r="D9" s="21"/>
      <c r="E9" s="12">
        <v>300</v>
      </c>
      <c r="G9" s="19"/>
      <c r="H9" s="19"/>
      <c r="I9" s="19"/>
      <c r="J9" s="22"/>
    </row>
    <row r="10" spans="1:10" ht="13.5" x14ac:dyDescent="0.2">
      <c r="B10" s="17"/>
      <c r="C10" s="20" t="s">
        <v>60</v>
      </c>
      <c r="D10" s="21"/>
      <c r="E10" s="13">
        <f>SUM(E8:E9)</f>
        <v>4300</v>
      </c>
    </row>
    <row r="12" spans="1:10" x14ac:dyDescent="0.2">
      <c r="A12" s="7" t="s">
        <v>11</v>
      </c>
      <c r="B12" t="s">
        <v>21</v>
      </c>
      <c r="C12" t="s">
        <v>61</v>
      </c>
      <c r="D12" t="s">
        <v>62</v>
      </c>
      <c r="E12" t="s">
        <v>63</v>
      </c>
      <c r="G12" t="s">
        <v>67</v>
      </c>
      <c r="H12" t="s">
        <v>61</v>
      </c>
      <c r="I12" t="s">
        <v>62</v>
      </c>
      <c r="J12" t="s">
        <v>63</v>
      </c>
    </row>
    <row r="13" spans="1:10" x14ac:dyDescent="0.2">
      <c r="B13" t="s">
        <v>22</v>
      </c>
      <c r="C13" s="14">
        <v>1000</v>
      </c>
      <c r="D13" s="14">
        <v>1000</v>
      </c>
      <c r="E13" s="14">
        <f>Logement[[#This Row],[Coût prévu]]-Logement[[#This Row],[Coût réel]]</f>
        <v>0</v>
      </c>
      <c r="G13" t="s">
        <v>68</v>
      </c>
      <c r="H13" s="14"/>
      <c r="I13" s="14"/>
      <c r="J13" s="14">
        <f>Loisirs[[#This Row],[Coût prévu]]-Loisirs[[#This Row],[Coût réel]]</f>
        <v>0</v>
      </c>
    </row>
    <row r="14" spans="1:10" x14ac:dyDescent="0.2">
      <c r="B14" t="s">
        <v>23</v>
      </c>
      <c r="C14" s="14">
        <v>54</v>
      </c>
      <c r="D14" s="14">
        <v>100</v>
      </c>
      <c r="E14" s="14">
        <f>Logement[[#This Row],[Coût prévu]]-Logement[[#This Row],[Coût réel]]</f>
        <v>-46</v>
      </c>
      <c r="G14" t="s">
        <v>69</v>
      </c>
      <c r="H14" s="14"/>
      <c r="I14" s="14"/>
      <c r="J14" s="14">
        <f>Loisirs[[#This Row],[Coût prévu]]-Loisirs[[#This Row],[Coût réel]]</f>
        <v>0</v>
      </c>
    </row>
    <row r="15" spans="1:10" x14ac:dyDescent="0.2">
      <c r="B15" t="s">
        <v>24</v>
      </c>
      <c r="C15" s="14">
        <v>44</v>
      </c>
      <c r="D15" s="14">
        <v>56</v>
      </c>
      <c r="E15" s="14">
        <f>Logement[[#This Row],[Coût prévu]]-Logement[[#This Row],[Coût réel]]</f>
        <v>-12</v>
      </c>
      <c r="G15" t="s">
        <v>70</v>
      </c>
      <c r="H15" s="14"/>
      <c r="I15" s="14"/>
      <c r="J15" s="14">
        <f>Loisirs[[#This Row],[Coût prévu]]-Loisirs[[#This Row],[Coût réel]]</f>
        <v>0</v>
      </c>
    </row>
    <row r="16" spans="1:10" x14ac:dyDescent="0.2">
      <c r="B16" t="s">
        <v>25</v>
      </c>
      <c r="C16" s="14">
        <v>22</v>
      </c>
      <c r="D16" s="14">
        <v>28</v>
      </c>
      <c r="E16" s="14">
        <f>Logement[[#This Row],[Coût prévu]]-Logement[[#This Row],[Coût réel]]</f>
        <v>-6</v>
      </c>
      <c r="G16" t="s">
        <v>71</v>
      </c>
      <c r="H16" s="14"/>
      <c r="I16" s="14"/>
      <c r="J16" s="14">
        <f>Loisirs[[#This Row],[Coût prévu]]-Loisirs[[#This Row],[Coût réel]]</f>
        <v>0</v>
      </c>
    </row>
    <row r="17" spans="1:10" x14ac:dyDescent="0.2">
      <c r="B17" t="s">
        <v>26</v>
      </c>
      <c r="C17" s="14">
        <v>8</v>
      </c>
      <c r="D17" s="14">
        <v>8</v>
      </c>
      <c r="E17" s="14">
        <f>Logement[[#This Row],[Coût prévu]]-Logement[[#This Row],[Coût réel]]</f>
        <v>0</v>
      </c>
      <c r="G17" t="s">
        <v>72</v>
      </c>
      <c r="H17" s="14"/>
      <c r="I17" s="14"/>
      <c r="J17" s="14">
        <f>Loisirs[[#This Row],[Coût prévu]]-Loisirs[[#This Row],[Coût réel]]</f>
        <v>0</v>
      </c>
    </row>
    <row r="18" spans="1:10" x14ac:dyDescent="0.2">
      <c r="B18" t="s">
        <v>27</v>
      </c>
      <c r="C18" s="14">
        <v>34</v>
      </c>
      <c r="D18" s="14">
        <v>34</v>
      </c>
      <c r="E18" s="14">
        <f>Logement[[#This Row],[Coût prévu]]-Logement[[#This Row],[Coût réel]]</f>
        <v>0</v>
      </c>
      <c r="G18" t="s">
        <v>73</v>
      </c>
      <c r="H18" s="14"/>
      <c r="I18" s="14"/>
      <c r="J18" s="14">
        <f>Loisirs[[#This Row],[Coût prévu]]-Loisirs[[#This Row],[Coût réel]]</f>
        <v>0</v>
      </c>
    </row>
    <row r="19" spans="1:10" x14ac:dyDescent="0.2">
      <c r="B19" t="s">
        <v>28</v>
      </c>
      <c r="C19" s="14">
        <v>10</v>
      </c>
      <c r="D19" s="14">
        <v>10</v>
      </c>
      <c r="E19" s="14">
        <f>Logement[[#This Row],[Coût prévu]]-Logement[[#This Row],[Coût réel]]</f>
        <v>0</v>
      </c>
      <c r="G19" t="s">
        <v>74</v>
      </c>
      <c r="H19" s="14"/>
      <c r="I19" s="14"/>
      <c r="J19" s="14">
        <f>Loisirs[[#This Row],[Coût prévu]]-Loisirs[[#This Row],[Coût réel]]</f>
        <v>0</v>
      </c>
    </row>
    <row r="20" spans="1:10" x14ac:dyDescent="0.2">
      <c r="B20" t="s">
        <v>29</v>
      </c>
      <c r="C20" s="14">
        <v>23</v>
      </c>
      <c r="D20" s="14">
        <v>0</v>
      </c>
      <c r="E20" s="14">
        <f>Logement[[#This Row],[Coût prévu]]-Logement[[#This Row],[Coût réel]]</f>
        <v>23</v>
      </c>
      <c r="G20" t="s">
        <v>74</v>
      </c>
      <c r="H20" s="14"/>
      <c r="I20" s="14"/>
      <c r="J20" s="14">
        <f>Loisirs[[#This Row],[Coût prévu]]-Loisirs[[#This Row],[Coût réel]]</f>
        <v>0</v>
      </c>
    </row>
    <row r="21" spans="1:10" x14ac:dyDescent="0.2">
      <c r="B21" t="s">
        <v>30</v>
      </c>
      <c r="C21" s="14">
        <v>0</v>
      </c>
      <c r="D21" s="14">
        <v>0</v>
      </c>
      <c r="E21" s="14">
        <f>Logement[[#This Row],[Coût prévu]]-Logement[[#This Row],[Coût réel]]</f>
        <v>0</v>
      </c>
      <c r="G21" t="s">
        <v>31</v>
      </c>
      <c r="H21" s="14"/>
      <c r="I21" s="14"/>
      <c r="J21" s="14">
        <f>Loisirs[[#This Row],[Coût prévu]]-Loisirs[[#This Row],[Coût réel]]</f>
        <v>0</v>
      </c>
    </row>
    <row r="22" spans="1:10" x14ac:dyDescent="0.2">
      <c r="B22" t="s">
        <v>31</v>
      </c>
      <c r="C22" s="14">
        <v>0</v>
      </c>
      <c r="D22" s="14">
        <v>0</v>
      </c>
      <c r="E22" s="14">
        <f>Logement[[#This Row],[Coût prévu]]-Logement[[#This Row],[Coût réel]]</f>
        <v>0</v>
      </c>
      <c r="G22" t="s">
        <v>32</v>
      </c>
      <c r="H22" s="14"/>
      <c r="I22" s="14"/>
      <c r="J22" s="14">
        <f>SUBTOTAL(109,Loisirs[Différence])</f>
        <v>0</v>
      </c>
    </row>
    <row r="23" spans="1:10" x14ac:dyDescent="0.2">
      <c r="B23" t="s">
        <v>32</v>
      </c>
      <c r="C23" s="14"/>
      <c r="D23" s="14"/>
      <c r="E23" s="14">
        <f>SUBTOTAL(109,Logement[Différence])</f>
        <v>-41</v>
      </c>
      <c r="G23" s="10"/>
      <c r="H23" s="10"/>
      <c r="I23" s="10"/>
      <c r="J23" s="10"/>
    </row>
    <row r="24" spans="1:10" x14ac:dyDescent="0.2">
      <c r="B24" s="10"/>
      <c r="C24" s="10"/>
      <c r="D24" s="10"/>
      <c r="E24" s="10"/>
      <c r="G24" t="s">
        <v>75</v>
      </c>
      <c r="H24" t="s">
        <v>61</v>
      </c>
      <c r="I24" t="s">
        <v>62</v>
      </c>
      <c r="J24" t="s">
        <v>63</v>
      </c>
    </row>
    <row r="25" spans="1:10" x14ac:dyDescent="0.2">
      <c r="A25" s="7" t="s">
        <v>12</v>
      </c>
      <c r="B25" t="s">
        <v>33</v>
      </c>
      <c r="C25" t="s">
        <v>61</v>
      </c>
      <c r="D25" t="s">
        <v>62</v>
      </c>
      <c r="E25" t="s">
        <v>63</v>
      </c>
      <c r="G25" t="s">
        <v>76</v>
      </c>
      <c r="H25" s="14"/>
      <c r="I25" s="14"/>
      <c r="J25" s="14">
        <f>Emprunts[[#This Row],[Coût prévu]]-Emprunts[[#This Row],[Coût réel]]</f>
        <v>0</v>
      </c>
    </row>
    <row r="26" spans="1:10" x14ac:dyDescent="0.2">
      <c r="B26" t="s">
        <v>34</v>
      </c>
      <c r="C26" s="14"/>
      <c r="D26" s="14"/>
      <c r="E26" s="14">
        <f>Transport[[#This Row],[Coût prévu]]-Transport[[#This Row],[Coût réel]]</f>
        <v>0</v>
      </c>
      <c r="G26" t="s">
        <v>77</v>
      </c>
      <c r="H26" s="14"/>
      <c r="I26" s="14"/>
      <c r="J26" s="14">
        <f>Emprunts[[#This Row],[Coût prévu]]-Emprunts[[#This Row],[Coût réel]]</f>
        <v>0</v>
      </c>
    </row>
    <row r="27" spans="1:10" x14ac:dyDescent="0.2">
      <c r="B27" t="s">
        <v>35</v>
      </c>
      <c r="C27" s="14"/>
      <c r="D27" s="14"/>
      <c r="E27" s="14">
        <f>Transport[[#This Row],[Coût prévu]]-Transport[[#This Row],[Coût réel]]</f>
        <v>0</v>
      </c>
      <c r="G27" t="s">
        <v>78</v>
      </c>
      <c r="H27" s="14"/>
      <c r="I27" s="14"/>
      <c r="J27" s="14">
        <f>Emprunts[[#This Row],[Coût prévu]]-Emprunts[[#This Row],[Coût réel]]</f>
        <v>0</v>
      </c>
    </row>
    <row r="28" spans="1:10" x14ac:dyDescent="0.2">
      <c r="B28" t="s">
        <v>36</v>
      </c>
      <c r="C28" s="14"/>
      <c r="D28" s="14"/>
      <c r="E28" s="14">
        <f>Transport[[#This Row],[Coût prévu]]-Transport[[#This Row],[Coût réel]]</f>
        <v>0</v>
      </c>
      <c r="G28" t="s">
        <v>78</v>
      </c>
      <c r="H28" s="14"/>
      <c r="I28" s="14"/>
      <c r="J28" s="14">
        <f>Emprunts[[#This Row],[Coût prévu]]-Emprunts[[#This Row],[Coût réel]]</f>
        <v>0</v>
      </c>
    </row>
    <row r="29" spans="1:10" x14ac:dyDescent="0.2">
      <c r="B29" t="s">
        <v>37</v>
      </c>
      <c r="C29" s="14"/>
      <c r="D29" s="14"/>
      <c r="E29" s="14">
        <f>Transport[[#This Row],[Coût prévu]]-Transport[[#This Row],[Coût réel]]</f>
        <v>0</v>
      </c>
      <c r="G29" t="s">
        <v>78</v>
      </c>
      <c r="H29" s="14"/>
      <c r="I29" s="14"/>
      <c r="J29" s="14">
        <f>Emprunts[[#This Row],[Coût prévu]]-Emprunts[[#This Row],[Coût réel]]</f>
        <v>0</v>
      </c>
    </row>
    <row r="30" spans="1:10" x14ac:dyDescent="0.2">
      <c r="B30" t="s">
        <v>38</v>
      </c>
      <c r="C30" s="14"/>
      <c r="D30" s="14"/>
      <c r="E30" s="14">
        <f>Transport[[#This Row],[Coût prévu]]-Transport[[#This Row],[Coût réel]]</f>
        <v>0</v>
      </c>
      <c r="G30" t="s">
        <v>31</v>
      </c>
      <c r="H30" s="14"/>
      <c r="I30" s="14"/>
      <c r="J30" s="14">
        <f>Emprunts[[#This Row],[Coût prévu]]-Emprunts[[#This Row],[Coût réel]]</f>
        <v>0</v>
      </c>
    </row>
    <row r="31" spans="1:10" x14ac:dyDescent="0.2">
      <c r="B31" t="s">
        <v>39</v>
      </c>
      <c r="C31" s="14"/>
      <c r="D31" s="14"/>
      <c r="E31" s="14">
        <f>Transport[[#This Row],[Coût prévu]]-Transport[[#This Row],[Coût réel]]</f>
        <v>0</v>
      </c>
      <c r="G31" t="s">
        <v>32</v>
      </c>
      <c r="H31" s="14"/>
      <c r="I31" s="14"/>
      <c r="J31" s="14">
        <f>SUBTOTAL(109,Emprunts[Différence])</f>
        <v>0</v>
      </c>
    </row>
    <row r="32" spans="1:10" x14ac:dyDescent="0.2">
      <c r="B32" t="s">
        <v>31</v>
      </c>
      <c r="C32" s="14"/>
      <c r="D32" s="14"/>
      <c r="E32" s="14">
        <f>Transport[[#This Row],[Coût prévu]]-Transport[[#This Row],[Coût réel]]</f>
        <v>0</v>
      </c>
      <c r="G32" s="10"/>
      <c r="H32" s="10"/>
      <c r="I32" s="10"/>
      <c r="J32" s="10"/>
    </row>
    <row r="33" spans="1:10" x14ac:dyDescent="0.2">
      <c r="B33" t="s">
        <v>32</v>
      </c>
      <c r="C33" s="14"/>
      <c r="D33" s="14"/>
      <c r="E33" s="14">
        <f>SUBTOTAL(109,Transport[Différence])</f>
        <v>0</v>
      </c>
      <c r="G33" t="s">
        <v>79</v>
      </c>
      <c r="H33" t="s">
        <v>61</v>
      </c>
      <c r="I33" t="s">
        <v>62</v>
      </c>
      <c r="J33" t="s">
        <v>63</v>
      </c>
    </row>
    <row r="34" spans="1:10" x14ac:dyDescent="0.2">
      <c r="B34" s="10"/>
      <c r="C34" s="10"/>
      <c r="D34" s="10"/>
      <c r="E34" s="10"/>
      <c r="G34" t="s">
        <v>80</v>
      </c>
      <c r="H34" s="14"/>
      <c r="I34" s="14"/>
      <c r="J34" s="14">
        <f>Impôts[[#This Row],[Coût prévu]]-Impôts[[#This Row],[Coût réel]]</f>
        <v>0</v>
      </c>
    </row>
    <row r="35" spans="1:10" x14ac:dyDescent="0.2">
      <c r="A35" s="7" t="s">
        <v>13</v>
      </c>
      <c r="B35" t="s">
        <v>40</v>
      </c>
      <c r="C35" t="s">
        <v>61</v>
      </c>
      <c r="D35" t="s">
        <v>62</v>
      </c>
      <c r="E35" t="s">
        <v>63</v>
      </c>
      <c r="G35" t="s">
        <v>81</v>
      </c>
      <c r="H35" s="14"/>
      <c r="I35" s="14"/>
      <c r="J35" s="14">
        <f>Impôts[[#This Row],[Coût prévu]]-Impôts[[#This Row],[Coût réel]]</f>
        <v>0</v>
      </c>
    </row>
    <row r="36" spans="1:10" x14ac:dyDescent="0.2">
      <c r="B36" t="s">
        <v>41</v>
      </c>
      <c r="C36" s="14"/>
      <c r="D36" s="14"/>
      <c r="E36" s="14">
        <f>Assurance[[#This Row],[Coût prévu]]-Assurance[[#This Row],[Coût réel]]</f>
        <v>0</v>
      </c>
      <c r="G36" t="s">
        <v>82</v>
      </c>
      <c r="H36" s="14"/>
      <c r="I36" s="14"/>
      <c r="J36" s="14">
        <f>Impôts[[#This Row],[Coût prévu]]-Impôts[[#This Row],[Coût réel]]</f>
        <v>0</v>
      </c>
    </row>
    <row r="37" spans="1:10" x14ac:dyDescent="0.2">
      <c r="B37" t="s">
        <v>42</v>
      </c>
      <c r="C37" s="14"/>
      <c r="D37" s="14"/>
      <c r="E37" s="14">
        <f>Assurance[[#This Row],[Coût prévu]]-Assurance[[#This Row],[Coût réel]]</f>
        <v>0</v>
      </c>
      <c r="G37" t="s">
        <v>31</v>
      </c>
      <c r="H37" s="14"/>
      <c r="I37" s="14"/>
      <c r="J37" s="14">
        <f>Impôts[[#This Row],[Coût prévu]]-Impôts[[#This Row],[Coût réel]]</f>
        <v>0</v>
      </c>
    </row>
    <row r="38" spans="1:10" x14ac:dyDescent="0.2">
      <c r="B38" t="s">
        <v>43</v>
      </c>
      <c r="C38" s="14"/>
      <c r="D38" s="14"/>
      <c r="E38" s="14">
        <f>Assurance[[#This Row],[Coût prévu]]-Assurance[[#This Row],[Coût réel]]</f>
        <v>0</v>
      </c>
      <c r="G38" t="s">
        <v>32</v>
      </c>
      <c r="H38" s="14"/>
      <c r="I38" s="14"/>
      <c r="J38" s="14">
        <f>SUBTOTAL(109,Impôts[Différence])</f>
        <v>0</v>
      </c>
    </row>
    <row r="39" spans="1:10" x14ac:dyDescent="0.2">
      <c r="B39" t="s">
        <v>31</v>
      </c>
      <c r="C39" s="14"/>
      <c r="D39" s="14"/>
      <c r="E39" s="14">
        <f>Assurance[[#This Row],[Coût prévu]]-Assurance[[#This Row],[Coût réel]]</f>
        <v>0</v>
      </c>
      <c r="G39" s="10"/>
      <c r="H39" s="10"/>
      <c r="I39" s="10"/>
      <c r="J39" s="10"/>
    </row>
    <row r="40" spans="1:10" x14ac:dyDescent="0.2">
      <c r="B40" t="s">
        <v>32</v>
      </c>
      <c r="C40" s="14"/>
      <c r="D40" s="14"/>
      <c r="E40" s="14">
        <f>SUBTOTAL(109,Assurance[Différence])</f>
        <v>0</v>
      </c>
      <c r="G40" t="s">
        <v>83</v>
      </c>
      <c r="H40" t="s">
        <v>61</v>
      </c>
      <c r="I40" t="s">
        <v>62</v>
      </c>
      <c r="J40" t="s">
        <v>63</v>
      </c>
    </row>
    <row r="41" spans="1:10" x14ac:dyDescent="0.2">
      <c r="B41" s="10"/>
      <c r="C41" s="10"/>
      <c r="D41" s="10"/>
      <c r="E41" s="10"/>
      <c r="G41" t="s">
        <v>84</v>
      </c>
      <c r="H41" s="14"/>
      <c r="I41" s="14"/>
      <c r="J41" s="14">
        <f>Épargne[[#This Row],[Coût prévu]]-Épargne[[#This Row],[Coût réel]]</f>
        <v>0</v>
      </c>
    </row>
    <row r="42" spans="1:10" x14ac:dyDescent="0.2">
      <c r="A42" s="7" t="s">
        <v>14</v>
      </c>
      <c r="B42" t="s">
        <v>44</v>
      </c>
      <c r="C42" t="s">
        <v>61</v>
      </c>
      <c r="D42" t="s">
        <v>62</v>
      </c>
      <c r="E42" t="s">
        <v>63</v>
      </c>
      <c r="G42" t="s">
        <v>85</v>
      </c>
      <c r="H42" s="14"/>
      <c r="I42" s="14"/>
      <c r="J42" s="14">
        <f>Épargne[[#This Row],[Coût prévu]]-Épargne[[#This Row],[Coût réel]]</f>
        <v>0</v>
      </c>
    </row>
    <row r="43" spans="1:10" x14ac:dyDescent="0.2">
      <c r="B43" t="s">
        <v>45</v>
      </c>
      <c r="C43" s="14"/>
      <c r="D43" s="14"/>
      <c r="E43" s="14">
        <f>Alimentation[[#This Row],[Coût prévu]]-Alimentation[[#This Row],[Coût réel]]</f>
        <v>0</v>
      </c>
      <c r="G43" t="s">
        <v>31</v>
      </c>
      <c r="H43" s="14"/>
      <c r="I43" s="14"/>
      <c r="J43" s="14">
        <f>Épargne[[#This Row],[Coût prévu]]-Épargne[[#This Row],[Coût réel]]</f>
        <v>0</v>
      </c>
    </row>
    <row r="44" spans="1:10" x14ac:dyDescent="0.2">
      <c r="B44" t="s">
        <v>46</v>
      </c>
      <c r="C44" s="14"/>
      <c r="D44" s="14"/>
      <c r="E44" s="14">
        <f>Alimentation[[#This Row],[Coût prévu]]-Alimentation[[#This Row],[Coût réel]]</f>
        <v>0</v>
      </c>
      <c r="G44" t="s">
        <v>32</v>
      </c>
      <c r="H44" s="14"/>
      <c r="I44" s="14"/>
      <c r="J44" s="14">
        <f>SUBTOTAL(109,Épargne[Différence])</f>
        <v>0</v>
      </c>
    </row>
    <row r="45" spans="1:10" x14ac:dyDescent="0.2">
      <c r="B45" t="s">
        <v>31</v>
      </c>
      <c r="C45" s="14"/>
      <c r="D45" s="14"/>
      <c r="E45" s="14">
        <f>Alimentation[[#This Row],[Coût prévu]]-Alimentation[[#This Row],[Coût réel]]</f>
        <v>0</v>
      </c>
      <c r="G45" s="10"/>
      <c r="H45" s="10"/>
      <c r="I45" s="10"/>
      <c r="J45" s="10"/>
    </row>
    <row r="46" spans="1:10" x14ac:dyDescent="0.2">
      <c r="B46" t="s">
        <v>32</v>
      </c>
      <c r="C46" s="14"/>
      <c r="D46" s="14"/>
      <c r="E46" s="14">
        <f>SUBTOTAL(109,Alimentation[Différence])</f>
        <v>0</v>
      </c>
      <c r="G46" t="s">
        <v>86</v>
      </c>
      <c r="H46" t="s">
        <v>61</v>
      </c>
      <c r="I46" t="s">
        <v>62</v>
      </c>
      <c r="J46" t="s">
        <v>63</v>
      </c>
    </row>
    <row r="47" spans="1:10" x14ac:dyDescent="0.2">
      <c r="B47" s="10"/>
      <c r="C47" s="10"/>
      <c r="D47" s="10"/>
      <c r="E47" s="10"/>
      <c r="G47" t="s">
        <v>87</v>
      </c>
      <c r="H47" s="14"/>
      <c r="I47" s="14"/>
      <c r="J47" s="14">
        <f>Cadeaux[[#This Row],[Coût prévu]]-Cadeaux[[#This Row],[Coût réel]]</f>
        <v>0</v>
      </c>
    </row>
    <row r="48" spans="1:10" x14ac:dyDescent="0.2">
      <c r="A48" s="7" t="s">
        <v>15</v>
      </c>
      <c r="B48" t="s">
        <v>47</v>
      </c>
      <c r="C48" t="s">
        <v>61</v>
      </c>
      <c r="D48" t="s">
        <v>62</v>
      </c>
      <c r="E48" t="s">
        <v>63</v>
      </c>
      <c r="G48" t="s">
        <v>88</v>
      </c>
      <c r="H48" s="14"/>
      <c r="I48" s="14"/>
      <c r="J48" s="14">
        <f>Cadeaux[[#This Row],[Coût prévu]]-Cadeaux[[#This Row],[Coût réel]]</f>
        <v>0</v>
      </c>
    </row>
    <row r="49" spans="1:10" x14ac:dyDescent="0.2">
      <c r="B49" t="s">
        <v>48</v>
      </c>
      <c r="C49" s="14"/>
      <c r="D49" s="14"/>
      <c r="E49" s="14">
        <f>Animaux[[#This Row],[Coût prévu]]-Animaux[[#This Row],[Coût réel]]</f>
        <v>0</v>
      </c>
      <c r="G49" t="s">
        <v>89</v>
      </c>
      <c r="H49" s="14"/>
      <c r="I49" s="14"/>
      <c r="J49" s="14">
        <f>Cadeaux[[#This Row],[Coût prévu]]-Cadeaux[[#This Row],[Coût réel]]</f>
        <v>0</v>
      </c>
    </row>
    <row r="50" spans="1:10" x14ac:dyDescent="0.2">
      <c r="B50" t="s">
        <v>49</v>
      </c>
      <c r="C50" s="14"/>
      <c r="D50" s="14"/>
      <c r="E50" s="14">
        <f>Animaux[[#This Row],[Coût prévu]]-Animaux[[#This Row],[Coût réel]]</f>
        <v>0</v>
      </c>
      <c r="G50" t="s">
        <v>32</v>
      </c>
      <c r="H50" s="14"/>
      <c r="I50" s="14"/>
      <c r="J50" s="14">
        <f>SUBTOTAL(109,Cadeaux[Différence])</f>
        <v>0</v>
      </c>
    </row>
    <row r="51" spans="1:10" x14ac:dyDescent="0.2">
      <c r="B51" t="s">
        <v>50</v>
      </c>
      <c r="C51" s="14"/>
      <c r="D51" s="14"/>
      <c r="E51" s="14">
        <f>Animaux[[#This Row],[Coût prévu]]-Animaux[[#This Row],[Coût réel]]</f>
        <v>0</v>
      </c>
      <c r="G51" s="10"/>
      <c r="H51" s="10"/>
      <c r="I51" s="10"/>
      <c r="J51" s="10"/>
    </row>
    <row r="52" spans="1:10" x14ac:dyDescent="0.2">
      <c r="B52" t="s">
        <v>51</v>
      </c>
      <c r="C52" s="14"/>
      <c r="D52" s="14"/>
      <c r="E52" s="14">
        <f>Animaux[[#This Row],[Coût prévu]]-Animaux[[#This Row],[Coût réel]]</f>
        <v>0</v>
      </c>
      <c r="G52" t="s">
        <v>90</v>
      </c>
      <c r="H52" t="s">
        <v>61</v>
      </c>
      <c r="I52" t="s">
        <v>62</v>
      </c>
      <c r="J52" t="s">
        <v>63</v>
      </c>
    </row>
    <row r="53" spans="1:10" x14ac:dyDescent="0.2">
      <c r="B53" t="s">
        <v>31</v>
      </c>
      <c r="C53" s="14"/>
      <c r="D53" s="14"/>
      <c r="E53" s="14">
        <f>Animaux[[#This Row],[Coût prévu]]-Animaux[[#This Row],[Coût réel]]</f>
        <v>0</v>
      </c>
      <c r="G53" t="s">
        <v>91</v>
      </c>
      <c r="H53" s="14"/>
      <c r="I53" s="14"/>
      <c r="J53" s="14">
        <f>Jurique[[#This Row],[Coût prévu]]-Jurique[[#This Row],[Coût réel]]</f>
        <v>0</v>
      </c>
    </row>
    <row r="54" spans="1:10" x14ac:dyDescent="0.2">
      <c r="B54" t="s">
        <v>32</v>
      </c>
      <c r="C54" s="14"/>
      <c r="D54" s="14"/>
      <c r="E54" s="14">
        <f>SUBTOTAL(109,Animaux[Différence])</f>
        <v>0</v>
      </c>
      <c r="G54" t="s">
        <v>92</v>
      </c>
      <c r="H54" s="14"/>
      <c r="I54" s="14"/>
      <c r="J54" s="14">
        <f>Jurique[[#This Row],[Coût prévu]]-Jurique[[#This Row],[Coût réel]]</f>
        <v>0</v>
      </c>
    </row>
    <row r="55" spans="1:10" x14ac:dyDescent="0.2">
      <c r="B55" s="10"/>
      <c r="C55" s="10"/>
      <c r="D55" s="10"/>
      <c r="E55" s="10"/>
      <c r="G55" t="s">
        <v>93</v>
      </c>
      <c r="H55" s="14"/>
      <c r="I55" s="14"/>
      <c r="J55" s="14">
        <f>Jurique[[#This Row],[Coût prévu]]-Jurique[[#This Row],[Coût réel]]</f>
        <v>0</v>
      </c>
    </row>
    <row r="56" spans="1:10" x14ac:dyDescent="0.2">
      <c r="A56" s="7" t="s">
        <v>16</v>
      </c>
      <c r="B56" t="s">
        <v>52</v>
      </c>
      <c r="C56" t="s">
        <v>61</v>
      </c>
      <c r="D56" t="s">
        <v>62</v>
      </c>
      <c r="E56" t="s">
        <v>63</v>
      </c>
      <c r="G56" t="s">
        <v>31</v>
      </c>
      <c r="H56" s="14"/>
      <c r="I56" s="14"/>
      <c r="J56" s="14">
        <f>Jurique[[#This Row],[Coût prévu]]-Jurique[[#This Row],[Coût réel]]</f>
        <v>0</v>
      </c>
    </row>
    <row r="57" spans="1:10" x14ac:dyDescent="0.2">
      <c r="B57" t="s">
        <v>49</v>
      </c>
      <c r="C57" s="14"/>
      <c r="D57" s="14"/>
      <c r="E57" s="14">
        <f>SoinsPersonnels[[#This Row],[Coût prévu]]-SoinsPersonnels[[#This Row],[Coût réel]]</f>
        <v>0</v>
      </c>
      <c r="G57" t="s">
        <v>32</v>
      </c>
      <c r="H57" s="14"/>
      <c r="I57" s="14"/>
      <c r="J57" s="14">
        <f>SUBTOTAL(109,Jurique[Différence])</f>
        <v>0</v>
      </c>
    </row>
    <row r="58" spans="1:10" x14ac:dyDescent="0.2">
      <c r="B58" t="s">
        <v>53</v>
      </c>
      <c r="C58" s="14"/>
      <c r="D58" s="14"/>
      <c r="E58" s="14">
        <f>SoinsPersonnels[[#This Row],[Coût prévu]]-SoinsPersonnels[[#This Row],[Coût réel]]</f>
        <v>0</v>
      </c>
      <c r="G58" s="10"/>
      <c r="H58" s="10"/>
      <c r="I58" s="10"/>
      <c r="J58" s="10"/>
    </row>
    <row r="59" spans="1:10" x14ac:dyDescent="0.2">
      <c r="A59" s="7" t="s">
        <v>17</v>
      </c>
      <c r="B59" t="s">
        <v>54</v>
      </c>
      <c r="C59" s="14"/>
      <c r="D59" s="14"/>
      <c r="E59" s="14">
        <f>SoinsPersonnels[[#This Row],[Coût prévu]]-SoinsPersonnels[[#This Row],[Coût réel]]</f>
        <v>0</v>
      </c>
      <c r="G59" s="23" t="s">
        <v>94</v>
      </c>
      <c r="H59" s="23"/>
      <c r="I59" s="23"/>
      <c r="J59" s="22">
        <f>SUBTOTAL(109,Logement[Coût prévu],Transport[Coût prévu],Assurance[Coût prévu],Alimentation[Coût prévu],Animaux[Coût prévu],SoinsPersonnels[Coût prévu],Loisirs[Coût prévu],Emprunts[Coût prévu],Impôts[Coût prévu],Épargne[Coût prévu],Cadeaux[Coût prévu],Jurique[Coût prévu])</f>
        <v>1195</v>
      </c>
    </row>
    <row r="60" spans="1:10" x14ac:dyDescent="0.2">
      <c r="B60" t="s">
        <v>55</v>
      </c>
      <c r="C60" s="14"/>
      <c r="D60" s="14"/>
      <c r="E60" s="14">
        <f>SoinsPersonnels[[#This Row],[Coût prévu]]-SoinsPersonnels[[#This Row],[Coût réel]]</f>
        <v>0</v>
      </c>
      <c r="G60" s="23"/>
      <c r="H60" s="23"/>
      <c r="I60" s="23"/>
      <c r="J60" s="22"/>
    </row>
    <row r="61" spans="1:10" x14ac:dyDescent="0.2">
      <c r="B61" t="s">
        <v>56</v>
      </c>
      <c r="C61" s="14"/>
      <c r="D61" s="14"/>
      <c r="E61" s="14">
        <f>SoinsPersonnels[[#This Row],[Coût prévu]]-SoinsPersonnels[[#This Row],[Coût réel]]</f>
        <v>0</v>
      </c>
      <c r="G61" s="23" t="s">
        <v>95</v>
      </c>
      <c r="H61" s="23"/>
      <c r="I61" s="23"/>
      <c r="J61" s="22">
        <f>SUBTOTAL(109,Logement[Coût réel],Transport[Coût réel],Assurance[Coût réel],Alimentation[Coût réel],Animaux[Coût réel],SoinsPersonnels[Coût réel],Loisirs[Coût réel],Emprunts[Coût réel],Impôts[Coût réel],Épargne[Coût réel],Cadeaux[Coût réel],Jurique[Coût réel])</f>
        <v>1236</v>
      </c>
    </row>
    <row r="62" spans="1:10" x14ac:dyDescent="0.2">
      <c r="B62" t="s">
        <v>57</v>
      </c>
      <c r="C62" s="14"/>
      <c r="D62" s="14"/>
      <c r="E62" s="14">
        <f>SoinsPersonnels[[#This Row],[Coût prévu]]-SoinsPersonnels[[#This Row],[Coût réel]]</f>
        <v>0</v>
      </c>
      <c r="G62" s="23"/>
      <c r="H62" s="23"/>
      <c r="I62" s="23"/>
      <c r="J62" s="22"/>
    </row>
    <row r="63" spans="1:10" x14ac:dyDescent="0.2">
      <c r="B63" t="s">
        <v>31</v>
      </c>
      <c r="C63" s="14"/>
      <c r="D63" s="14"/>
      <c r="E63" s="14">
        <f>SoinsPersonnels[[#This Row],[Coût prévu]]-SoinsPersonnels[[#This Row],[Coût réel]]</f>
        <v>0</v>
      </c>
      <c r="G63" s="23" t="s">
        <v>96</v>
      </c>
      <c r="H63" s="23"/>
      <c r="I63" s="23"/>
      <c r="J63" s="22">
        <f>J59-J61</f>
        <v>-41</v>
      </c>
    </row>
    <row r="64" spans="1:10" x14ac:dyDescent="0.2">
      <c r="B64" t="s">
        <v>32</v>
      </c>
      <c r="C64" s="14"/>
      <c r="D64" s="14"/>
      <c r="E64" s="14">
        <f>SUBTOTAL(109,SoinsPersonnels[Différence])</f>
        <v>0</v>
      </c>
      <c r="G64" s="23"/>
      <c r="H64" s="23"/>
      <c r="I64" s="23"/>
      <c r="J64" s="22"/>
    </row>
    <row r="65" spans="2:5" x14ac:dyDescent="0.2">
      <c r="B65" s="10"/>
      <c r="C65" s="10"/>
      <c r="D65" s="10"/>
      <c r="E65" s="10"/>
    </row>
  </sheetData>
  <mergeCells count="20">
    <mergeCell ref="G63:I64"/>
    <mergeCell ref="J63:J64"/>
    <mergeCell ref="J59:J60"/>
    <mergeCell ref="J61:J62"/>
    <mergeCell ref="G61:I62"/>
    <mergeCell ref="J8:J9"/>
    <mergeCell ref="J6:J7"/>
    <mergeCell ref="J4:J5"/>
    <mergeCell ref="G59:I60"/>
    <mergeCell ref="C4:D4"/>
    <mergeCell ref="B8:B10"/>
    <mergeCell ref="B4:B6"/>
    <mergeCell ref="G8:I9"/>
    <mergeCell ref="G6:I7"/>
    <mergeCell ref="G4:I5"/>
    <mergeCell ref="C10:D10"/>
    <mergeCell ref="C9:D9"/>
    <mergeCell ref="C8:D8"/>
    <mergeCell ref="C6:D6"/>
    <mergeCell ref="C5:D5"/>
  </mergeCells>
  <conditionalFormatting sqref="J8:J9">
    <cfRule type="cellIs" dxfId="71" priority="2" operator="lessThan">
      <formula>0</formula>
    </cfRule>
  </conditionalFormatting>
  <conditionalFormatting sqref="J63:J64">
    <cfRule type="cellIs" dxfId="70" priority="1" operator="lessThan">
      <formula>0</formula>
    </cfRule>
  </conditionalFormatting>
  <printOptions horizontalCentered="1"/>
  <pageMargins left="0.4" right="0.4" top="0.4" bottom="0.4" header="0.3" footer="0.3"/>
  <pageSetup paperSize="9" scale="62" fitToHeight="0" orientation="portrait" r:id="rId1"/>
  <headerFooter differentFirst="1">
    <oddFooter>Page &amp;P of &amp;N</oddFooter>
  </headerFooter>
  <ignoredErrors>
    <ignoredError sqref="J60 J62"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95EC540C-C9B8-4D0B-8D06-F712534BA372}">
  <ds:schemaRefs>
    <ds:schemaRef ds:uri="http://schemas.microsoft.com/sharepoint/v3/contenttype/forms"/>
  </ds:schemaRefs>
</ds:datastoreItem>
</file>

<file path=customXml/itemProps21.xml><?xml version="1.0" encoding="utf-8"?>
<ds:datastoreItem xmlns:ds="http://schemas.openxmlformats.org/officeDocument/2006/customXml" ds:itemID="{FD4E279B-303C-4A52-8818-2636CC85918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273C8A10-4641-47B6-85C4-8BA8A1985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TM04101071</ap:Template>
  <ap:DocSecurity>0</ap:DocSecurity>
  <ap:ScaleCrop>false</ap:ScaleCrop>
  <ap:HeadingPairs>
    <vt:vector baseType="variant" size="2">
      <vt:variant>
        <vt:lpstr>Worksheets</vt:lpstr>
      </vt:variant>
      <vt:variant>
        <vt:i4>2</vt:i4>
      </vt:variant>
    </vt:vector>
  </ap:HeadingPairs>
  <ap:TitlesOfParts>
    <vt:vector baseType="lpstr" size="2">
      <vt:lpstr>COMMENCER</vt:lpstr>
      <vt:lpstr>BUDGET MENSUEL PERSONNEL</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2022-11-06T05:44:32Z</dcterms:created>
  <dcterms:modified xsi:type="dcterms:W3CDTF">2022-11-22T05:58:33Z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