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xr:revisionPtr revIDLastSave="0" documentId="13_ncr:1_{D1FFFBF5-C4D1-4F8F-8EE8-06C44E192C19}" xr6:coauthVersionLast="47" xr6:coauthVersionMax="47" xr10:uidLastSave="{00000000-0000-0000-0000-000000000000}"/>
  <bookViews>
    <workbookView xWindow="-120" yWindow="-120" windowWidth="28290" windowHeight="15015" xr2:uid="{00000000-000D-0000-FFFF-FFFF00000000}"/>
  </bookViews>
  <sheets>
    <sheet name="Activité de vente hebdomadaire" sheetId="1" r:id="rId1"/>
  </sheets>
  <definedNames>
    <definedName name="_xlnm.Print_Titles" localSheetId="0">'Activité de vente hebdomadaire'!$5:$5</definedName>
    <definedName name="LigneTitreRégion1..J3">'Activité de vente hebdomadaire'!$I$1:$I$2</definedName>
    <definedName name="LigneTitreRégion2..M3">'Activité de vente hebdomadaire'!$L$1:$L$2</definedName>
    <definedName name="Titre1">Activité[[#Headers],[JOURS]]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6" i="1" l="1"/>
  <c r="D13" i="1"/>
  <c r="D16" i="1" s="1"/>
  <c r="E13" i="1"/>
  <c r="F16" i="1" s="1"/>
  <c r="F13" i="1"/>
  <c r="G13" i="1"/>
  <c r="G16" i="1" s="1"/>
  <c r="H13" i="1"/>
  <c r="H16" i="1" s="1"/>
  <c r="I13" i="1"/>
  <c r="I16" i="1" s="1"/>
  <c r="J13" i="1"/>
  <c r="J16" i="1" s="1"/>
  <c r="K13" i="1"/>
  <c r="K16" i="1" s="1"/>
  <c r="L13" i="1"/>
  <c r="L16" i="1" s="1"/>
  <c r="M15" i="1"/>
  <c r="E16" i="1"/>
  <c r="M6" i="1"/>
  <c r="M12" i="1"/>
  <c r="M11" i="1"/>
  <c r="M10" i="1"/>
  <c r="M9" i="1"/>
  <c r="M8" i="1"/>
  <c r="M7" i="1"/>
  <c r="M13" i="1" l="1"/>
  <c r="M16" i="1"/>
</calcChain>
</file>

<file path=xl/sharedStrings.xml><?xml version="1.0" encoding="utf-8"?>
<sst xmlns="http://schemas.openxmlformats.org/spreadsheetml/2006/main" count="33" uniqueCount="32">
  <si>
    <t>JOURS</t>
  </si>
  <si>
    <t>Lundi</t>
  </si>
  <si>
    <t>Mardi</t>
  </si>
  <si>
    <t>Mercredi</t>
  </si>
  <si>
    <t>Jeudi</t>
  </si>
  <si>
    <t>Vendredi</t>
  </si>
  <si>
    <t>Samedi</t>
  </si>
  <si>
    <t>Dimanche</t>
  </si>
  <si>
    <t>Totaux</t>
  </si>
  <si>
    <t>OBJECTIF</t>
  </si>
  <si>
    <t>ÉCART</t>
  </si>
  <si>
    <t>*EXPLICATION</t>
  </si>
  <si>
    <t>Approbation</t>
  </si>
  <si>
    <t>VENTES À L’AGENCE</t>
  </si>
  <si>
    <t>VENTES À L’EXTÉRIEUR</t>
  </si>
  <si>
    <t>VISITES À L’AGENCE</t>
  </si>
  <si>
    <t>APPELS À L’EXTÉRIEUR</t>
  </si>
  <si>
    <t>APPELS TÉLÉPHONIQUES DU FICHIER</t>
  </si>
  <si>
    <t>NOUVEAU COMPTE. TÉLÉPHONE</t>
  </si>
  <si>
    <t>VENDEUR</t>
  </si>
  <si>
    <t>EMPLACEMENT</t>
  </si>
  <si>
    <t>CHAMBRES</t>
  </si>
  <si>
    <t>Nom</t>
  </si>
  <si>
    <t>Emplacement</t>
  </si>
  <si>
    <t>NOURRITURE ET BOISSONS</t>
  </si>
  <si>
    <t>MTG. LOCATION DE SALLE</t>
  </si>
  <si>
    <t>FIN DE LA SEMAINE</t>
  </si>
  <si>
    <t>DATE DU JOUR</t>
  </si>
  <si>
    <t>AUTRE*</t>
  </si>
  <si>
    <t>Date</t>
  </si>
  <si>
    <t>TOTAL</t>
  </si>
  <si>
    <r>
      <t>ACTIVITÉ COMMERCIALE</t>
    </r>
    <r>
      <rPr>
        <sz val="24"/>
        <color theme="4"/>
        <rFont val="Arial"/>
        <family val="2"/>
        <scheme val="minor"/>
      </rPr>
      <t xml:space="preserve"> </t>
    </r>
    <r>
      <rPr>
        <sz val="24"/>
        <color theme="4" tint="-0.499984740745262"/>
        <rFont val="Arial"/>
        <family val="2"/>
        <scheme val="minor"/>
      </rPr>
      <t>HEBDOMADAIRE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</si>
</sst>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25" x14ac:knownFonts="1">
    <font>
      <sz val="11"/>
      <color theme="3"/>
      <name val="Arial"/>
      <family val="2"/>
      <scheme val="minor"/>
    </font>
    <font>
      <sz val="11"/>
      <color theme="1"/>
      <name val="Arial"/>
      <family val="2"/>
      <scheme val="minor"/>
    </font>
    <font>
      <sz val="24"/>
      <color theme="3"/>
      <name val="Arial Black"/>
      <family val="2"/>
      <scheme val="major"/>
    </font>
    <font>
      <sz val="24"/>
      <color theme="4"/>
      <name val="Arial"/>
      <family val="2"/>
      <scheme val="minor"/>
    </font>
    <font>
      <sz val="8"/>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b/>
      <sz val="11"/>
      <color theme="1"/>
      <name val="Arial"/>
      <family val="2"/>
      <scheme val="minor"/>
    </font>
    <font>
      <sz val="11"/>
      <color theme="0"/>
      <name val="Arial"/>
      <family val="2"/>
      <scheme val="minor"/>
    </font>
    <font>
      <sz val="11"/>
      <color theme="3"/>
      <name val="Arial"/>
      <family val="2"/>
      <scheme val="minor"/>
    </font>
    <font>
      <i/>
      <sz val="11"/>
      <color theme="3"/>
      <name val="Arial"/>
      <family val="2"/>
      <scheme val="minor"/>
    </font>
    <font>
      <sz val="11"/>
      <color theme="5" tint="-0.24994659260841701"/>
      <name val="Arial"/>
      <family val="2"/>
      <scheme val="minor"/>
    </font>
    <font>
      <sz val="24"/>
      <color theme="4" tint="-0.499984740745262"/>
      <name val="Arial"/>
      <family val="2"/>
      <scheme val="minor"/>
    </font>
    <font>
      <b/>
      <sz val="11"/>
      <color theme="5" tint="-0.249977111117893"/>
      <name val="Arial"/>
      <family val="2"/>
      <scheme val="minor"/>
    </font>
    <font>
      <b/>
      <sz val="11"/>
      <color theme="5" tint="-0.499984740745262"/>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36">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pplyNumberFormat="0" applyFill="0" applyBorder="0" applyProtection="0">
      <alignment wrapText="1"/>
    </xf>
    <xf numFmtId="0" fontId="2" fillId="0" borderId="0" applyNumberFormat="0" applyFill="0" applyBorder="0" applyAlignment="0" applyProtection="0"/>
    <xf numFmtId="0" fontId="10" fillId="0" borderId="0" applyNumberFormat="0" applyFill="0" applyBorder="0" applyProtection="0">
      <alignment horizontal="right"/>
    </xf>
    <xf numFmtId="0" fontId="10" fillId="0" borderId="0" applyNumberFormat="0" applyFill="0" applyBorder="0" applyProtection="0">
      <alignment horizontal="left"/>
    </xf>
    <xf numFmtId="14" fontId="10" fillId="0" borderId="0" applyFill="0" applyBorder="0" applyAlignment="0" applyProtection="0"/>
    <xf numFmtId="0" fontId="12" fillId="0" borderId="0" applyNumberFormat="0" applyFill="0" applyBorder="0" applyProtection="0">
      <alignment horizontal="left" wrapText="1"/>
    </xf>
    <xf numFmtId="0" fontId="7" fillId="0" borderId="0" applyNumberFormat="0" applyFill="0" applyBorder="0" applyProtection="0">
      <alignment vertical="center"/>
    </xf>
    <xf numFmtId="168" fontId="10" fillId="0" borderId="0" applyFill="0" applyBorder="0" applyProtection="0">
      <alignment vertical="center"/>
    </xf>
    <xf numFmtId="0" fontId="10" fillId="2" borderId="0" applyNumberFormat="0" applyBorder="0" applyAlignment="0" applyProtection="0"/>
    <xf numFmtId="0" fontId="4" fillId="0" borderId="0" applyNumberFormat="0" applyFill="0" applyBorder="0" applyAlignment="0" applyProtection="0"/>
    <xf numFmtId="0" fontId="10" fillId="3" borderId="0" applyNumberFormat="0" applyBorder="0" applyAlignment="0" applyProtection="0"/>
    <xf numFmtId="0" fontId="10" fillId="0" borderId="10" applyNumberFormat="0" applyFill="0" applyProtection="0">
      <alignment vertical="top" wrapText="1"/>
    </xf>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5" fillId="0" borderId="7"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8" fillId="0" borderId="9" applyNumberFormat="0" applyFill="0" applyAlignment="0" applyProtection="0"/>
    <xf numFmtId="0" fontId="7"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23" fillId="11" borderId="21" applyNumberFormat="0" applyAlignment="0" applyProtection="0"/>
    <xf numFmtId="0" fontId="24" fillId="0" borderId="0" applyNumberFormat="0" applyFill="0" applyBorder="0" applyAlignment="0" applyProtection="0"/>
    <xf numFmtId="0" fontId="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0" borderId="0" xfId="0">
      <alignment wrapText="1"/>
    </xf>
    <xf numFmtId="0" fontId="12" fillId="0" borderId="0" xfId="5">
      <alignment horizontal="left" wrapText="1"/>
    </xf>
    <xf numFmtId="0" fontId="7" fillId="0" borderId="0" xfId="6">
      <alignment vertical="center"/>
    </xf>
    <xf numFmtId="0" fontId="14" fillId="0" borderId="0" xfId="5" applyFont="1">
      <alignment horizontal="left" wrapText="1"/>
    </xf>
    <xf numFmtId="0" fontId="0" fillId="0" borderId="0" xfId="0" applyAlignment="1">
      <alignment horizontal="center" wrapText="1"/>
    </xf>
    <xf numFmtId="168" fontId="15" fillId="3" borderId="1" xfId="7" applyFont="1" applyFill="1" applyBorder="1">
      <alignment vertical="center"/>
    </xf>
    <xf numFmtId="168" fontId="0" fillId="3" borderId="2" xfId="7" applyFont="1" applyFill="1" applyBorder="1">
      <alignment vertical="center"/>
    </xf>
    <xf numFmtId="168" fontId="0" fillId="3" borderId="3" xfId="7" applyFont="1" applyFill="1" applyBorder="1">
      <alignment vertical="center"/>
    </xf>
    <xf numFmtId="168" fontId="15" fillId="3" borderId="4" xfId="7" applyFont="1" applyFill="1" applyBorder="1">
      <alignment vertical="center"/>
    </xf>
    <xf numFmtId="168" fontId="0" fillId="3" borderId="5" xfId="7" applyFont="1" applyFill="1" applyBorder="1">
      <alignment vertical="center"/>
    </xf>
    <xf numFmtId="0" fontId="9" fillId="5" borderId="0" xfId="0" applyFont="1" applyFill="1" applyAlignment="1">
      <alignment vertical="center"/>
    </xf>
    <xf numFmtId="168" fontId="0" fillId="0" borderId="0" xfId="7" applyFont="1">
      <alignment vertical="center"/>
    </xf>
    <xf numFmtId="168" fontId="9" fillId="5" borderId="0" xfId="0" applyNumberFormat="1" applyFont="1" applyFill="1" applyAlignment="1">
      <alignment vertical="center"/>
    </xf>
    <xf numFmtId="168" fontId="0" fillId="2" borderId="0" xfId="8" applyNumberFormat="1" applyFont="1" applyAlignment="1">
      <alignment vertical="center"/>
    </xf>
    <xf numFmtId="0" fontId="0" fillId="0" borderId="13" xfId="0" applyBorder="1" applyAlignment="1">
      <alignment horizontal="left"/>
    </xf>
    <xf numFmtId="0" fontId="2" fillId="0" borderId="0" xfId="1" applyAlignment="1">
      <alignment horizontal="left" vertical="center"/>
    </xf>
    <xf numFmtId="0" fontId="10" fillId="0" borderId="0" xfId="2">
      <alignment horizontal="right"/>
    </xf>
    <xf numFmtId="0" fontId="10" fillId="0" borderId="0" xfId="2" applyAlignment="1">
      <alignment horizontal="right" vertical="center"/>
    </xf>
    <xf numFmtId="0" fontId="0" fillId="0" borderId="0" xfId="3" applyFont="1" applyAlignment="1">
      <alignment horizontal="left" vertical="center"/>
    </xf>
    <xf numFmtId="14" fontId="0" fillId="0" borderId="0" xfId="4" applyFont="1" applyAlignment="1">
      <alignment horizontal="left"/>
    </xf>
    <xf numFmtId="14" fontId="10" fillId="0" borderId="0" xfId="4" applyAlignment="1">
      <alignment horizontal="left"/>
    </xf>
    <xf numFmtId="14" fontId="0" fillId="0" borderId="0" xfId="4" applyFont="1" applyAlignment="1">
      <alignment horizontal="left" vertical="center"/>
    </xf>
    <xf numFmtId="14" fontId="10" fillId="0" borderId="0" xfId="4" applyAlignment="1">
      <alignment horizontal="left" vertical="center"/>
    </xf>
    <xf numFmtId="0" fontId="10" fillId="0" borderId="11" xfId="11" applyBorder="1" applyAlignment="1">
      <alignment horizontal="left" vertical="top"/>
    </xf>
    <xf numFmtId="0" fontId="10" fillId="0" borderId="12" xfId="11" applyBorder="1" applyAlignment="1">
      <alignment horizontal="left" vertical="top"/>
    </xf>
    <xf numFmtId="0" fontId="10" fillId="0" borderId="17" xfId="11" applyBorder="1" applyAlignment="1">
      <alignment horizontal="left" vertical="top"/>
    </xf>
    <xf numFmtId="0" fontId="10" fillId="0" borderId="14" xfId="11" applyBorder="1" applyAlignment="1">
      <alignment horizontal="left" vertical="top"/>
    </xf>
    <xf numFmtId="0" fontId="10" fillId="0" borderId="15" xfId="11" applyBorder="1" applyAlignment="1">
      <alignment horizontal="left" vertical="top"/>
    </xf>
    <xf numFmtId="0" fontId="10" fillId="0" borderId="16" xfId="11" applyBorder="1" applyAlignment="1">
      <alignment horizontal="left" vertical="top"/>
    </xf>
    <xf numFmtId="0" fontId="0" fillId="0" borderId="0" xfId="3" applyFont="1">
      <alignment horizontal="left"/>
    </xf>
  </cellXfs>
  <cellStyles count="57">
    <cellStyle name="20 % - Accent1" xfId="34" builtinId="30" customBuiltin="1"/>
    <cellStyle name="20 % - Accent2" xfId="38" builtinId="34" customBuiltin="1"/>
    <cellStyle name="20 % - Accent3" xfId="42" builtinId="38" customBuiltin="1"/>
    <cellStyle name="20 % - Accent4" xfId="46" builtinId="42" customBuiltin="1"/>
    <cellStyle name="20 % - Accent5" xfId="50" builtinId="46" customBuiltin="1"/>
    <cellStyle name="20 % - Accent6" xfId="54" builtinId="50" customBuiltin="1"/>
    <cellStyle name="40 % - Accent1" xfId="35" builtinId="31" customBuiltin="1"/>
    <cellStyle name="40 % - Accent2" xfId="39" builtinId="35" customBuiltin="1"/>
    <cellStyle name="40 % - Accent3" xfId="43" builtinId="39" customBuiltin="1"/>
    <cellStyle name="40 % - Accent4" xfId="47" builtinId="43" customBuiltin="1"/>
    <cellStyle name="40 % - Accent5" xfId="51" builtinId="47" customBuiltin="1"/>
    <cellStyle name="40 % - Accent6" xfId="55" builtinId="51" customBuiltin="1"/>
    <cellStyle name="60 % - Accent1" xfId="36" builtinId="32" customBuiltin="1"/>
    <cellStyle name="60 % - Accent2" xfId="40" builtinId="36" customBuiltin="1"/>
    <cellStyle name="60 % - Accent3" xfId="44" builtinId="40" customBuiltin="1"/>
    <cellStyle name="60 % - Accent4" xfId="48" builtinId="44" customBuiltin="1"/>
    <cellStyle name="60 % - Accent5" xfId="52" builtinId="48" customBuiltin="1"/>
    <cellStyle name="60 %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Avertissement" xfId="32" builtinId="11" customBuiltin="1"/>
    <cellStyle name="Calcul" xfId="29" builtinId="22" customBuiltin="1"/>
    <cellStyle name="Cellule liée" xfId="30" builtinId="24" customBuiltin="1"/>
    <cellStyle name="Date personnalisée" xfId="4" xr:uid="{00000000-0005-0000-0000-000005000000}"/>
    <cellStyle name="Devise personnalisée" xfId="7" xr:uid="{00000000-0005-0000-0000-000004000000}"/>
    <cellStyle name="Écart des objectifs" xfId="10" xr:uid="{00000000-0005-0000-0000-000009000000}"/>
    <cellStyle name="En-têtes du tableau" xfId="5" xr:uid="{00000000-0005-0000-0000-000013000000}"/>
    <cellStyle name="Entrée" xfId="27" builtinId="20" customBuiltin="1"/>
    <cellStyle name="Entrée personnalisée" xfId="3" xr:uid="{00000000-0005-0000-0000-00000D000000}"/>
    <cellStyle name="Étiquettes" xfId="2" xr:uid="{00000000-0005-0000-0000-00000E000000}"/>
    <cellStyle name="Insatisfaisant" xfId="25" builtinId="27" customBuiltin="1"/>
    <cellStyle name="Jours" xfId="6" xr:uid="{00000000-0005-0000-0000-000006000000}"/>
    <cellStyle name="Milliers" xfId="12" builtinId="3" customBuiltin="1"/>
    <cellStyle name="Milliers [0]" xfId="13" builtinId="6" customBuiltin="1"/>
    <cellStyle name="Monétaire" xfId="14" builtinId="4" customBuiltin="1"/>
    <cellStyle name="Monétaire [0]" xfId="15" builtinId="7" customBuiltin="1"/>
    <cellStyle name="Ne pas entrer de texte" xfId="8" xr:uid="{00000000-0005-0000-0000-000007000000}"/>
    <cellStyle name="Neutre" xfId="26" builtinId="28" customBuiltin="1"/>
    <cellStyle name="Normal" xfId="0" builtinId="0" customBuiltin="1"/>
    <cellStyle name="Note" xfId="20" builtinId="10" customBuiltin="1"/>
    <cellStyle name="Notes" xfId="11" xr:uid="{00000000-0005-0000-0000-000011000000}"/>
    <cellStyle name="Pourcentage" xfId="16" builtinId="5" customBuiltin="1"/>
    <cellStyle name="Satisfaisant" xfId="24" builtinId="26" customBuiltin="1"/>
    <cellStyle name="Sortie" xfId="28" builtinId="21" customBuiltin="1"/>
    <cellStyle name="Texte explicatif" xfId="21" builtinId="53" customBuiltin="1"/>
    <cellStyle name="Titre" xfId="1" builtinId="15" customBuiltin="1"/>
    <cellStyle name="Titre 1" xfId="17" builtinId="16" customBuiltin="1"/>
    <cellStyle name="Titre 2" xfId="18" builtinId="17" customBuiltin="1"/>
    <cellStyle name="Titre 3" xfId="19" builtinId="18" customBuiltin="1"/>
    <cellStyle name="Titre 4" xfId="23" builtinId="19" customBuiltin="1"/>
    <cellStyle name="Total" xfId="22" builtinId="25" customBuiltin="1"/>
    <cellStyle name="Totaux du tableau" xfId="9" xr:uid="{00000000-0005-0000-0000-000014000000}"/>
    <cellStyle name="Vérification" xfId="31" builtinId="23" customBuiltin="1"/>
  </cellStyles>
  <dxfs count="27">
    <dxf>
      <font>
        <b val="0"/>
        <i val="0"/>
        <strike val="0"/>
        <condense val="0"/>
        <extend val="0"/>
        <outline val="0"/>
        <shadow val="0"/>
        <u val="none"/>
        <vertAlign val="baseline"/>
        <sz val="11"/>
        <color theme="0"/>
        <name val="Arial"/>
        <family val="2"/>
        <scheme val="minor"/>
      </font>
      <numFmt numFmtId="168" formatCode="#,##0.00\ &quot;$&quot;"/>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numFmt numFmtId="169" formatCode="&quot;$&quot;#,##0.00"/>
      <fill>
        <patternFill patternType="solid">
          <fgColor indexed="64"/>
          <bgColor theme="4" tint="-0.499984740745262"/>
        </patternFill>
      </fill>
      <alignment horizontal="general" vertical="center" textRotation="0" wrapText="0" indent="0" justifyLastLine="0" shrinkToFit="0" readingOrder="0"/>
    </dxf>
    <dxf>
      <numFmt numFmtId="168" formatCode="#,##0.00\ &quot;$&quot;"/>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alignment horizontal="general" vertical="center" textRotation="0" wrapText="0" indent="0" justifyLastLine="0" shrinkToFit="0" readingOrder="0"/>
    </dxf>
    <dxf>
      <font>
        <strike val="0"/>
        <outline val="0"/>
        <shadow val="0"/>
        <u val="none"/>
        <vertAlign val="baseline"/>
        <sz val="11"/>
        <color theme="0"/>
        <name val="Arial"/>
        <scheme val="minor"/>
      </font>
      <fill>
        <patternFill patternType="solid">
          <fgColor indexed="64"/>
          <bgColor theme="4" tint="-0.499984740745262"/>
        </patternFill>
      </fill>
    </dxf>
    <dxf>
      <font>
        <b/>
        <i val="0"/>
        <color theme="0"/>
      </font>
      <fill>
        <patternFill>
          <bgColor theme="4"/>
        </patternFill>
      </fill>
      <border>
        <vertical style="thin">
          <color theme="0"/>
        </vertical>
      </border>
    </dxf>
    <dxf>
      <border>
        <bottom style="thin">
          <color theme="3"/>
        </bottom>
      </border>
    </dxf>
    <dxf>
      <border>
        <vertical style="thin">
          <color theme="3"/>
        </vertical>
      </border>
    </dxf>
  </dxfs>
  <tableStyles count="1" defaultTableStyle="TableStyleMedium2" defaultPivotStyle="PivotStyleLight16">
    <tableStyle name="Activité de ventes hebdomadaire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vité" displayName="Activité" ref="B5:M13" totalsRowCount="1" totalsRowDxfId="23">
  <tableColumns count="12">
    <tableColumn id="1" xr3:uid="{00000000-0010-0000-0000-000001000000}" name="JOURS" totalsRowLabel="Totaux" totalsRowDxfId="22" dataCellStyle="Totaux du tableau"/>
    <tableColumn id="2" xr3:uid="{00000000-0010-0000-0000-000002000000}" name="VENTES À L’AGENCE" totalsRowFunction="sum" dataDxfId="21" totalsRowDxfId="20" dataCellStyle="Devise personnalisée"/>
    <tableColumn id="3" xr3:uid="{00000000-0010-0000-0000-000003000000}" name="VENTES À L’EXTÉRIEUR" totalsRowFunction="sum" dataDxfId="19" totalsRowDxfId="18" dataCellStyle="Devise personnalisée"/>
    <tableColumn id="4" xr3:uid="{00000000-0010-0000-0000-000004000000}" name="VISITES À L’AGENCE" totalsRowFunction="sum" dataDxfId="17" totalsRowDxfId="16" dataCellStyle="Devise personnalisée"/>
    <tableColumn id="5" xr3:uid="{00000000-0010-0000-0000-000005000000}" name="APPELS À L’EXTÉRIEUR" totalsRowFunction="sum" dataDxfId="15" totalsRowDxfId="14" dataCellStyle="Devise personnalisée"/>
    <tableColumn id="6" xr3:uid="{00000000-0010-0000-0000-000006000000}" name="APPELS TÉLÉPHONIQUES DU FICHIER" totalsRowFunction="sum" dataDxfId="13" totalsRowDxfId="12" dataCellStyle="Devise personnalisée"/>
    <tableColumn id="7" xr3:uid="{00000000-0010-0000-0000-000007000000}" name="NOUVEAU COMPTE. TÉLÉPHONE" totalsRowFunction="sum" dataDxfId="11" totalsRowDxfId="10" dataCellStyle="Devise personnalisée"/>
    <tableColumn id="8" xr3:uid="{00000000-0010-0000-0000-000008000000}" name="CHAMBRES" totalsRowFunction="min" dataDxfId="9" totalsRowDxfId="8" dataCellStyle="Devise personnalisée"/>
    <tableColumn id="9" xr3:uid="{00000000-0010-0000-0000-000009000000}" name="NOURRITURE ET BOISSONS" totalsRowFunction="sum" dataDxfId="7" totalsRowDxfId="6" dataCellStyle="Devise personnalisée"/>
    <tableColumn id="10" xr3:uid="{00000000-0010-0000-0000-00000A000000}" name="MTG. LOCATION DE SALLE" totalsRowFunction="sum" dataDxfId="5" totalsRowDxfId="4" dataCellStyle="Devise personnalisée"/>
    <tableColumn id="11" xr3:uid="{00000000-0010-0000-0000-00000B000000}" name="AUTRE*" totalsRowFunction="sum" dataDxfId="3" totalsRowDxfId="2" dataCellStyle="Devise personnalisée"/>
    <tableColumn id="12" xr3:uid="{00000000-0010-0000-0000-00000C000000}" name="TOTAL" totalsRowFunction="sum" dataDxfId="1" totalsRowDxfId="0" dataCellStyle="Devise personnalisée">
      <calculatedColumnFormula>SUM(Activité[[#This Row],[VENTES À L’AGENCE]:[AUTRE*]])</calculatedColumnFormula>
    </tableColumn>
  </tableColumns>
  <tableStyleInfo name="Activité de ventes hebdomadaires" showFirstColumn="0" showLastColumn="0" showRowStripes="1" showColumnStripes="0"/>
  <extLst>
    <ext xmlns:x14="http://schemas.microsoft.com/office/spreadsheetml/2009/9/main" uri="{504A1905-F514-4f6f-8877-14C23A59335A}">
      <x14:table altTextSummary="Entrez les jours et les coûts divers liés aux ventes, notamment les visites à l’agence, les appels à l’extérieur, la nourriture et les boissons, et la location de la salle de réunion dans ce tableau. Le total est calculé automatiquement"/>
    </ext>
  </extLst>
</table>
</file>

<file path=xl/theme/theme11.xml><?xml version="1.0" encoding="utf-8"?>
<a:theme xmlns:a="http://schemas.openxmlformats.org/drawingml/2006/main" name="Office Theme">
  <a:themeElements>
    <a:clrScheme name="Weeky Sales Activity">
      <a:dk1>
        <a:srgbClr val="000000"/>
      </a:dk1>
      <a:lt1>
        <a:srgbClr val="FFFFFF"/>
      </a:lt1>
      <a:dk2>
        <a:srgbClr val="4E4F4B"/>
      </a:dk2>
      <a:lt2>
        <a:srgbClr val="EAEBEA"/>
      </a:lt2>
      <a:accent1>
        <a:srgbClr val="83BA96"/>
      </a:accent1>
      <a:accent2>
        <a:srgbClr val="D18A4E"/>
      </a:accent2>
      <a:accent3>
        <a:srgbClr val="977974"/>
      </a:accent3>
      <a:accent4>
        <a:srgbClr val="CFA94E"/>
      </a:accent4>
      <a:accent5>
        <a:srgbClr val="7596A9"/>
      </a:accent5>
      <a:accent6>
        <a:srgbClr val="A46675"/>
      </a:accent6>
      <a:hlink>
        <a:srgbClr val="7596A9"/>
      </a:hlink>
      <a:folHlink>
        <a:srgbClr val="A46675"/>
      </a:folHlink>
    </a:clrScheme>
    <a:fontScheme name="Weeky Sales Activity">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20"/>
  <sheetViews>
    <sheetView showGridLines="0" tabSelected="1" zoomScaleNormal="100" workbookViewId="0"/>
  </sheetViews>
  <sheetFormatPr baseColWidth="10" defaultColWidth="9" defaultRowHeight="20.25" customHeight="1" x14ac:dyDescent="0.2"/>
  <cols>
    <col min="1" max="1" width="2.625" customWidth="1"/>
    <col min="2" max="2" width="14.5" customWidth="1"/>
    <col min="3" max="13" width="19.625" customWidth="1"/>
    <col min="14" max="14" width="2.625" customWidth="1"/>
  </cols>
  <sheetData>
    <row r="1" spans="2:13" ht="12" customHeight="1" x14ac:dyDescent="0.2">
      <c r="B1" s="15" t="s">
        <v>31</v>
      </c>
      <c r="C1" s="15"/>
      <c r="D1" s="15"/>
      <c r="E1" s="15"/>
      <c r="F1" s="15"/>
      <c r="G1" s="15"/>
      <c r="H1" s="15"/>
      <c r="I1" s="16" t="s">
        <v>19</v>
      </c>
      <c r="J1" s="29" t="s">
        <v>22</v>
      </c>
      <c r="K1" s="29"/>
      <c r="L1" s="16" t="s">
        <v>26</v>
      </c>
      <c r="M1" s="19" t="s">
        <v>29</v>
      </c>
    </row>
    <row r="2" spans="2:13" ht="20.25" customHeight="1" x14ac:dyDescent="0.2">
      <c r="B2" s="15"/>
      <c r="C2" s="15"/>
      <c r="D2" s="15"/>
      <c r="E2" s="15"/>
      <c r="F2" s="15"/>
      <c r="G2" s="15"/>
      <c r="H2" s="15"/>
      <c r="I2" s="16"/>
      <c r="J2" s="29"/>
      <c r="K2" s="29"/>
      <c r="L2" s="16"/>
      <c r="M2" s="20"/>
    </row>
    <row r="3" spans="2:13" ht="20.25" customHeight="1" x14ac:dyDescent="0.2">
      <c r="B3" s="15"/>
      <c r="C3" s="15"/>
      <c r="D3" s="15"/>
      <c r="E3" s="15"/>
      <c r="F3" s="15"/>
      <c r="G3" s="15"/>
      <c r="H3" s="15"/>
      <c r="I3" s="17" t="s">
        <v>20</v>
      </c>
      <c r="J3" s="18" t="s">
        <v>23</v>
      </c>
      <c r="K3" s="18"/>
      <c r="L3" s="17" t="s">
        <v>27</v>
      </c>
      <c r="M3" s="21" t="s">
        <v>29</v>
      </c>
    </row>
    <row r="4" spans="2:13" ht="29.25" customHeight="1" x14ac:dyDescent="0.2">
      <c r="B4" s="15"/>
      <c r="C4" s="15"/>
      <c r="D4" s="15"/>
      <c r="E4" s="15"/>
      <c r="F4" s="15"/>
      <c r="G4" s="15"/>
      <c r="H4" s="15"/>
      <c r="I4" s="17"/>
      <c r="J4" s="18"/>
      <c r="K4" s="18"/>
      <c r="L4" s="17"/>
      <c r="M4" s="22"/>
    </row>
    <row r="5" spans="2:13" ht="30.75" customHeight="1" x14ac:dyDescent="0.25">
      <c r="B5" s="3" t="s">
        <v>0</v>
      </c>
      <c r="C5" s="1" t="s">
        <v>13</v>
      </c>
      <c r="D5" s="1" t="s">
        <v>14</v>
      </c>
      <c r="E5" s="1" t="s">
        <v>15</v>
      </c>
      <c r="F5" s="1" t="s">
        <v>16</v>
      </c>
      <c r="G5" s="1" t="s">
        <v>17</v>
      </c>
      <c r="H5" s="1" t="s">
        <v>18</v>
      </c>
      <c r="I5" s="1" t="s">
        <v>21</v>
      </c>
      <c r="J5" s="1" t="s">
        <v>24</v>
      </c>
      <c r="K5" s="1" t="s">
        <v>25</v>
      </c>
      <c r="L5" s="1" t="s">
        <v>28</v>
      </c>
      <c r="M5" s="1" t="s">
        <v>30</v>
      </c>
    </row>
    <row r="6" spans="2:13" ht="20.25" customHeight="1" x14ac:dyDescent="0.2">
      <c r="B6" s="2" t="s">
        <v>7</v>
      </c>
      <c r="C6" s="11">
        <v>0</v>
      </c>
      <c r="D6" s="11">
        <v>0</v>
      </c>
      <c r="E6" s="11">
        <v>0</v>
      </c>
      <c r="F6" s="11">
        <v>0</v>
      </c>
      <c r="G6" s="11">
        <v>0</v>
      </c>
      <c r="H6" s="11">
        <v>0</v>
      </c>
      <c r="I6" s="11">
        <v>0</v>
      </c>
      <c r="J6" s="11">
        <v>0</v>
      </c>
      <c r="K6" s="11">
        <v>0</v>
      </c>
      <c r="L6" s="11">
        <v>0</v>
      </c>
      <c r="M6" s="13">
        <f>SUM(Activité[[#This Row],[VENTES À L’AGENCE]:[AUTRE*]])</f>
        <v>0</v>
      </c>
    </row>
    <row r="7" spans="2:13" ht="20.25" customHeight="1" x14ac:dyDescent="0.2">
      <c r="B7" s="2" t="s">
        <v>1</v>
      </c>
      <c r="C7" s="11">
        <v>14</v>
      </c>
      <c r="D7" s="11">
        <v>23</v>
      </c>
      <c r="E7" s="11">
        <v>4</v>
      </c>
      <c r="F7" s="11">
        <v>45</v>
      </c>
      <c r="G7" s="11">
        <v>22</v>
      </c>
      <c r="H7" s="11">
        <v>2</v>
      </c>
      <c r="I7" s="11">
        <v>100</v>
      </c>
      <c r="J7" s="11">
        <v>0</v>
      </c>
      <c r="K7" s="11">
        <v>0</v>
      </c>
      <c r="L7" s="11">
        <v>0</v>
      </c>
      <c r="M7" s="13">
        <f>SUM(Activité[[#This Row],[VENTES À L’AGENCE]:[AUTRE*]])</f>
        <v>210</v>
      </c>
    </row>
    <row r="8" spans="2:13" ht="20.25" customHeight="1" x14ac:dyDescent="0.2">
      <c r="B8" s="2" t="s">
        <v>2</v>
      </c>
      <c r="C8" s="11">
        <v>23</v>
      </c>
      <c r="D8" s="11">
        <v>76</v>
      </c>
      <c r="E8" s="11">
        <v>10</v>
      </c>
      <c r="F8" s="11">
        <v>50</v>
      </c>
      <c r="G8" s="11">
        <v>54</v>
      </c>
      <c r="H8" s="11">
        <v>45</v>
      </c>
      <c r="I8" s="11">
        <v>80</v>
      </c>
      <c r="J8" s="11">
        <v>0</v>
      </c>
      <c r="K8" s="11">
        <v>0</v>
      </c>
      <c r="L8" s="11">
        <v>0</v>
      </c>
      <c r="M8" s="13">
        <f>SUM(Activité[[#This Row],[VENTES À L’AGENCE]:[AUTRE*]])</f>
        <v>338</v>
      </c>
    </row>
    <row r="9" spans="2:13" ht="20.25" customHeight="1" x14ac:dyDescent="0.2">
      <c r="B9" s="2" t="s">
        <v>3</v>
      </c>
      <c r="C9" s="11">
        <v>4</v>
      </c>
      <c r="D9" s="11">
        <v>130</v>
      </c>
      <c r="E9" s="11">
        <v>11</v>
      </c>
      <c r="F9" s="11">
        <v>33</v>
      </c>
      <c r="G9" s="11">
        <v>67</v>
      </c>
      <c r="H9" s="11">
        <v>65</v>
      </c>
      <c r="I9" s="11">
        <v>400</v>
      </c>
      <c r="J9" s="11">
        <v>0</v>
      </c>
      <c r="K9" s="11">
        <v>0</v>
      </c>
      <c r="L9" s="11">
        <v>0</v>
      </c>
      <c r="M9" s="13">
        <f>SUM(Activité[[#This Row],[VENTES À L’AGENCE]:[AUTRE*]])</f>
        <v>710</v>
      </c>
    </row>
    <row r="10" spans="2:13" ht="20.25" customHeight="1" x14ac:dyDescent="0.2">
      <c r="B10" s="2" t="s">
        <v>4</v>
      </c>
      <c r="C10" s="11">
        <v>102</v>
      </c>
      <c r="D10" s="11">
        <v>40</v>
      </c>
      <c r="E10" s="11">
        <v>18</v>
      </c>
      <c r="F10" s="11">
        <v>0</v>
      </c>
      <c r="G10" s="11">
        <v>86</v>
      </c>
      <c r="H10" s="11">
        <v>82</v>
      </c>
      <c r="I10" s="11">
        <v>97</v>
      </c>
      <c r="J10" s="11">
        <v>0</v>
      </c>
      <c r="K10" s="11">
        <v>0</v>
      </c>
      <c r="L10" s="11">
        <v>0</v>
      </c>
      <c r="M10" s="13">
        <f>SUM(Activité[[#This Row],[VENTES À L’AGENCE]:[AUTRE*]])</f>
        <v>425</v>
      </c>
    </row>
    <row r="11" spans="2:13" ht="20.25" customHeight="1" x14ac:dyDescent="0.2">
      <c r="B11" s="2" t="s">
        <v>5</v>
      </c>
      <c r="C11" s="11">
        <v>33</v>
      </c>
      <c r="D11" s="11">
        <v>55</v>
      </c>
      <c r="E11" s="11">
        <v>22</v>
      </c>
      <c r="F11" s="11">
        <v>49</v>
      </c>
      <c r="G11" s="11">
        <v>143</v>
      </c>
      <c r="H11" s="11">
        <v>26</v>
      </c>
      <c r="I11" s="11">
        <v>50</v>
      </c>
      <c r="J11" s="11">
        <v>0</v>
      </c>
      <c r="K11" s="11">
        <v>0</v>
      </c>
      <c r="L11" s="11">
        <v>0</v>
      </c>
      <c r="M11" s="13">
        <f>SUM(Activité[[#This Row],[VENTES À L’AGENCE]:[AUTRE*]])</f>
        <v>378</v>
      </c>
    </row>
    <row r="12" spans="2:13" ht="20.25" customHeight="1" x14ac:dyDescent="0.2">
      <c r="B12" s="2" t="s">
        <v>6</v>
      </c>
      <c r="C12" s="11">
        <v>0</v>
      </c>
      <c r="D12" s="11">
        <v>0</v>
      </c>
      <c r="E12" s="11">
        <v>0</v>
      </c>
      <c r="F12" s="11">
        <v>0</v>
      </c>
      <c r="G12" s="11">
        <v>0</v>
      </c>
      <c r="H12" s="11">
        <v>0</v>
      </c>
      <c r="I12" s="11">
        <v>0</v>
      </c>
      <c r="J12" s="11">
        <v>0</v>
      </c>
      <c r="K12" s="11">
        <v>0</v>
      </c>
      <c r="L12" s="11">
        <v>0</v>
      </c>
      <c r="M12" s="13">
        <f>SUM(Activité[[#This Row],[VENTES À L’AGENCE]:[AUTRE*]])</f>
        <v>0</v>
      </c>
    </row>
    <row r="13" spans="2:13" ht="20.25" customHeight="1" x14ac:dyDescent="0.2">
      <c r="B13" s="10" t="s">
        <v>8</v>
      </c>
      <c r="C13" s="12">
        <f>SUBTOTAL(109,Activité[VENTES À L’AGENCE])</f>
        <v>176</v>
      </c>
      <c r="D13" s="12">
        <f>SUBTOTAL(109,Activité[VENTES À L’EXTÉRIEUR])</f>
        <v>324</v>
      </c>
      <c r="E13" s="12">
        <f>SUBTOTAL(109,Activité[VISITES À L’AGENCE])</f>
        <v>65</v>
      </c>
      <c r="F13" s="12">
        <f>SUBTOTAL(109,Activité[APPELS À L’EXTÉRIEUR])</f>
        <v>177</v>
      </c>
      <c r="G13" s="12">
        <f>SUBTOTAL(109,Activité[APPELS TÉLÉPHONIQUES DU FICHIER])</f>
        <v>372</v>
      </c>
      <c r="H13" s="12">
        <f>SUBTOTAL(109,Activité[NOUVEAU COMPTE. TÉLÉPHONE])</f>
        <v>220</v>
      </c>
      <c r="I13" s="12">
        <f>SUBTOTAL(105,Activité[CHAMBRES])</f>
        <v>0</v>
      </c>
      <c r="J13" s="12">
        <f>SUBTOTAL(109,Activité[NOURRITURE ET BOISSONS])</f>
        <v>0</v>
      </c>
      <c r="K13" s="12">
        <f>SUBTOTAL(109,Activité[MTG. LOCATION DE SALLE])</f>
        <v>0</v>
      </c>
      <c r="L13" s="12">
        <f>SUBTOTAL(109,Activité[AUTRE*])</f>
        <v>0</v>
      </c>
      <c r="M13" s="12">
        <f>SUBTOTAL(109,Activité[TOTAL])</f>
        <v>2061</v>
      </c>
    </row>
    <row r="14" spans="2:13" ht="20.25" customHeight="1" x14ac:dyDescent="0.2">
      <c r="B14" s="4"/>
      <c r="C14" s="4"/>
      <c r="D14" s="4"/>
      <c r="E14" s="4"/>
      <c r="F14" s="4"/>
      <c r="G14" s="4"/>
      <c r="H14" s="4"/>
      <c r="I14" s="4"/>
      <c r="J14" s="4"/>
      <c r="K14" s="4"/>
      <c r="L14" s="4"/>
      <c r="M14" s="4"/>
    </row>
    <row r="15" spans="2:13" ht="20.25" customHeight="1" x14ac:dyDescent="0.2">
      <c r="B15" s="5" t="s">
        <v>9</v>
      </c>
      <c r="C15" s="6">
        <v>200</v>
      </c>
      <c r="D15" s="6">
        <v>400</v>
      </c>
      <c r="E15" s="6">
        <v>300</v>
      </c>
      <c r="F15" s="6">
        <v>65</v>
      </c>
      <c r="G15" s="6">
        <v>500</v>
      </c>
      <c r="H15" s="6">
        <v>300</v>
      </c>
      <c r="I15" s="6">
        <v>400</v>
      </c>
      <c r="J15" s="6">
        <v>600</v>
      </c>
      <c r="K15" s="6">
        <v>300</v>
      </c>
      <c r="L15" s="6">
        <v>300</v>
      </c>
      <c r="M15" s="7">
        <f>SUM(C15:L15)</f>
        <v>3365</v>
      </c>
    </row>
    <row r="16" spans="2:13" ht="20.25" customHeight="1" x14ac:dyDescent="0.2">
      <c r="B16" s="8" t="s">
        <v>10</v>
      </c>
      <c r="C16" s="9">
        <f>SUM(Activité[[#Totals],[VENTES À L’AGENCE]]-C15)</f>
        <v>-24</v>
      </c>
      <c r="D16" s="9">
        <f>SUM(Activité[[#Totals],[VENTES À L’EXTÉRIEUR]]-D15)</f>
        <v>-76</v>
      </c>
      <c r="E16" s="9">
        <f>SUM(Activité[[#Totals],[VISITES À L’AGENCE]]-E15)</f>
        <v>-235</v>
      </c>
      <c r="F16" s="9">
        <f>SUM(Activité[[#Totals],[VISITES À L’AGENCE]]-F15)</f>
        <v>0</v>
      </c>
      <c r="G16" s="9">
        <f>SUM(Activité[[#Totals],[APPELS TÉLÉPHONIQUES DU FICHIER]]-G15)</f>
        <v>-128</v>
      </c>
      <c r="H16" s="9">
        <f>SUM(Activité[[#Totals],[NOUVEAU COMPTE. TÉLÉPHONE]]-H15)</f>
        <v>-80</v>
      </c>
      <c r="I16" s="9">
        <f>SUM(Activité[[#Totals],[CHAMBRES]]-I15)</f>
        <v>-400</v>
      </c>
      <c r="J16" s="9">
        <f>SUM(Activité[[#Totals],[NOURRITURE ET BOISSONS]]-J15)</f>
        <v>-600</v>
      </c>
      <c r="K16" s="9">
        <f>SUM(Activité[[#Totals],[MTG. LOCATION DE SALLE]]-K15)</f>
        <v>-300</v>
      </c>
      <c r="L16" s="9">
        <f>SUM(Activité[[#Totals],[AUTRE*]]-L15)</f>
        <v>-300</v>
      </c>
      <c r="M16" s="7">
        <f>SUM(C16:L16)</f>
        <v>-2143</v>
      </c>
    </row>
    <row r="17" spans="2:6" ht="40.5" customHeight="1" x14ac:dyDescent="0.2"/>
    <row r="18" spans="2:6" ht="20.25" customHeight="1" x14ac:dyDescent="0.2">
      <c r="B18" s="23" t="s">
        <v>11</v>
      </c>
      <c r="C18" s="24"/>
      <c r="D18" s="24"/>
      <c r="E18" s="24"/>
      <c r="F18" s="25"/>
    </row>
    <row r="19" spans="2:6" ht="20.25" customHeight="1" x14ac:dyDescent="0.2">
      <c r="B19" s="26"/>
      <c r="C19" s="27"/>
      <c r="D19" s="27"/>
      <c r="E19" s="27"/>
      <c r="F19" s="28"/>
    </row>
    <row r="20" spans="2:6" ht="27.75" customHeight="1" x14ac:dyDescent="0.2">
      <c r="B20" t="s">
        <v>12</v>
      </c>
      <c r="C20" s="14"/>
      <c r="D20" s="14"/>
      <c r="E20" s="14"/>
      <c r="F20" s="14"/>
    </row>
  </sheetData>
  <mergeCells count="11">
    <mergeCell ref="L3:L4"/>
    <mergeCell ref="M1:M2"/>
    <mergeCell ref="M3:M4"/>
    <mergeCell ref="L1:L2"/>
    <mergeCell ref="B18:F19"/>
    <mergeCell ref="J1:K2"/>
    <mergeCell ref="C20:F20"/>
    <mergeCell ref="B1:H4"/>
    <mergeCell ref="I1:I2"/>
    <mergeCell ref="I3:I4"/>
    <mergeCell ref="J3:K4"/>
  </mergeCells>
  <dataValidations count="27">
    <dataValidation allowBlank="1" showInputMessage="1" showErrorMessage="1" prompt="Créez un rapport d’activité de vente hebdomadaire dans cette feuille de calcul. Entrez les détails des ventes dans le tableau Activité et le montant de l’objectif dans la ligne se trouvant sous le tableau. L’écart est calculé automatiquement." sqref="A1" xr:uid="{00000000-0002-0000-0000-000000000000}"/>
    <dataValidation allowBlank="1" showInputMessage="1" showErrorMessage="1" prompt="Entrez le nom du vendeur dans la cellule à droite" sqref="I1" xr:uid="{00000000-0002-0000-0000-000001000000}"/>
    <dataValidation allowBlank="1" showInputMessage="1" showErrorMessage="1" prompt="Entrez le nom du vendeur dans cette cellule" sqref="J1" xr:uid="{00000000-0002-0000-0000-000002000000}"/>
    <dataValidation allowBlank="1" showInputMessage="1" showErrorMessage="1" prompt="Entrez le lieu dans la cellule à droite" sqref="I3" xr:uid="{00000000-0002-0000-0000-000003000000}"/>
    <dataValidation allowBlank="1" showInputMessage="1" showErrorMessage="1" prompt="Entrez le lieu dans cette cellule" sqref="J3" xr:uid="{00000000-0002-0000-0000-000004000000}"/>
    <dataValidation allowBlank="1" showInputMessage="1" showErrorMessage="1" prompt="Entrez la date de fin de la semaine dans la cellule à droite" sqref="L1" xr:uid="{00000000-0002-0000-0000-000005000000}"/>
    <dataValidation allowBlank="1" showInputMessage="1" showErrorMessage="1" prompt="Entrez la date de fin de la semaine dans cette cellule" sqref="M1" xr:uid="{00000000-0002-0000-0000-000006000000}"/>
    <dataValidation allowBlank="1" showInputMessage="1" showErrorMessage="1" prompt="Entrez la date du jour dans la cellule à droite" sqref="L3" xr:uid="{00000000-0002-0000-0000-000007000000}"/>
    <dataValidation allowBlank="1" showInputMessage="1" showErrorMessage="1" prompt="Entrez la date du jour dans cette cellule" sqref="M3" xr:uid="{00000000-0002-0000-0000-000008000000}"/>
    <dataValidation allowBlank="1" showInputMessage="1" showErrorMessage="1" prompt="Entrez les jours dans cette colonne sous ce titre" sqref="B5" xr:uid="{00000000-0002-0000-0000-000009000000}"/>
    <dataValidation allowBlank="1" showInputMessage="1" showErrorMessage="1" prompt="Entrez le montant des ventes effectuées en agence dans cette colonne sous ce titre" sqref="C5" xr:uid="{00000000-0002-0000-0000-00000A000000}"/>
    <dataValidation allowBlank="1" showInputMessage="1" showErrorMessage="1" prompt="Entrez le montant des ventes effectuées hors agence dans cette colonne sous ce titre" sqref="D5" xr:uid="{00000000-0002-0000-0000-00000B000000}"/>
    <dataValidation allowBlank="1" showInputMessage="1" showErrorMessage="1" prompt="Entrez le coût lié aux visites à l’agence dans cette colonne sous ce titre" sqref="E5" xr:uid="{00000000-0002-0000-0000-00000C000000}"/>
    <dataValidation allowBlank="1" showInputMessage="1" showErrorMessage="1" prompt="Entrez le coût lié aux appels à l’extérieur dans cette colonne sous ce titre" sqref="F5" xr:uid="{00000000-0002-0000-0000-00000D000000}"/>
    <dataValidation allowBlank="1" showInputMessage="1" showErrorMessage="1" prompt="Entrez le coût lié aux appels fichier dans cette colonne sous ce titre" sqref="G5" xr:uid="{00000000-0002-0000-0000-00000E000000}"/>
    <dataValidation allowBlank="1" showInputMessage="1" showErrorMessage="1" prompt="Entrez le coût lié aux appels téléphoniques pour les nouveaux comptes dans cette colonne sous ce titre" sqref="H5" xr:uid="{00000000-0002-0000-0000-00000F000000}"/>
    <dataValidation allowBlank="1" showInputMessage="1" showErrorMessage="1" prompt="Entrez le coût lié aux chambres d’invités dans cette colonne sous ce titre" sqref="I5" xr:uid="{00000000-0002-0000-0000-000010000000}"/>
    <dataValidation allowBlank="1" showInputMessage="1" showErrorMessage="1" prompt="Entrez le coût lié à la nourriture et aux boissons dans cette colonne sous ce titre" sqref="J5" xr:uid="{00000000-0002-0000-0000-000011000000}"/>
    <dataValidation allowBlank="1" showInputMessage="1" showErrorMessage="1" prompt="Entrez le coût lié à la location d’une salle de réunion dans cette colonne sous ce titre" sqref="K5" xr:uid="{00000000-0002-0000-0000-000012000000}"/>
    <dataValidation allowBlank="1" showInputMessage="1" showErrorMessage="1" prompt="Entrez les autres coûts dans cette colonne sous ce titre" sqref="L5" xr:uid="{00000000-0002-0000-0000-000013000000}"/>
    <dataValidation allowBlank="1" showInputMessage="1" showErrorMessage="1" prompt="Le total est automatiquement calculé dans cette colonne sous ce titre. Entrez les coûts liés aux objectifs dans les cellules sous le tableau et l’écart est automatiquement calculé." sqref="M5" xr:uid="{00000000-0002-0000-0000-000014000000}"/>
    <dataValidation allowBlank="1" showInputMessage="1" showErrorMessage="1" prompt="Entrez les coûts liés aux objectifs dans les cellules à droite. L’écart est calculé automatiquement dans les cellules ci-dessous" sqref="B15" xr:uid="{00000000-0002-0000-0000-000015000000}"/>
    <dataValidation allowBlank="1" showInputMessage="1" showErrorMessage="1" prompt="L’écart est calculé automatiquement et les icônes sont mises à jour dans les cellules à droite. Entrez une explication et une approbation dans les cellules ci-dessous" sqref="B16" xr:uid="{00000000-0002-0000-0000-000016000000}"/>
    <dataValidation allowBlank="1" showInputMessage="1" showErrorMessage="1" prompt="Entrez une explication dans cette cellule et une approbation dans la cellule C20" sqref="B18:F19" xr:uid="{00000000-0002-0000-0000-000017000000}"/>
    <dataValidation allowBlank="1" showInputMessage="1" showErrorMessage="1" prompt="Entrez une approbation dans la cellule à droite" sqref="B20" xr:uid="{00000000-0002-0000-0000-000018000000}"/>
    <dataValidation allowBlank="1" showInputMessage="1" showErrorMessage="1" prompt="Entrez une approbation dans cette cellule" sqref="C20:F20" xr:uid="{00000000-0002-0000-0000-000019000000}"/>
    <dataValidation allowBlank="1" showInputMessage="1" showErrorMessage="1" prompt="Le titre de cette feuille de calcul figure dans cette cellule. Entrez le nom du vendeur dans la cellule J1, le lieu dans la cellule J3 et les dates dans les cellules M1 et M3" sqref="B1:H4" xr:uid="{00000000-0002-0000-0000-00001A000000}"/>
  </dataValidations>
  <printOptions horizontalCentered="1"/>
  <pageMargins left="0.25" right="0.25" top="0.75" bottom="0.75" header="0.3" footer="0.3"/>
  <pageSetup paperSize="9" scale="78"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E7D709EC-13E9-4561-9B3E-7D590451F364}">
            <x14:iconSet iconSet="3Triangles">
              <x14:cfvo type="percent">
                <xm:f>0</xm:f>
              </x14:cfvo>
              <x14:cfvo type="num">
                <xm:f>0</xm:f>
              </x14:cfvo>
              <x14:cfvo type="num" gte="0">
                <xm:f>0</xm:f>
              </x14:cfvo>
            </x14:iconSet>
          </x14:cfRule>
          <xm:sqref>C16:M16</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F85888F6-428D-40B9-BC17-9CB2FB3E38BD}">
  <ds:schemaRefs>
    <ds:schemaRef ds:uri="http://schemas.microsoft.com/sharepoint/v3/contenttype/forms"/>
  </ds:schemaRefs>
</ds:datastoreItem>
</file>

<file path=customXml/itemProps22.xml><?xml version="1.0" encoding="utf-8"?>
<ds:datastoreItem xmlns:ds="http://schemas.openxmlformats.org/officeDocument/2006/customXml" ds:itemID="{7FDFBA7A-E0E6-4FA0-A1DC-8B8075979C4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F91E3A98-9609-43BD-B7A0-BA767F123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TM03107674</ap:Template>
  <ap:DocSecurity>0</ap:DocSecurity>
  <ap:ScaleCrop>false</ap:ScaleCrop>
  <ap:HeadingPairs>
    <vt:vector baseType="variant" size="4">
      <vt:variant>
        <vt:lpstr>Feuilles de calcul</vt:lpstr>
      </vt:variant>
      <vt:variant>
        <vt:i4>1</vt:i4>
      </vt:variant>
      <vt:variant>
        <vt:lpstr>Plages nommées</vt:lpstr>
      </vt:variant>
      <vt:variant>
        <vt:i4>4</vt:i4>
      </vt:variant>
    </vt:vector>
  </ap:HeadingPairs>
  <ap:TitlesOfParts>
    <vt:vector baseType="lpstr" size="5">
      <vt:lpstr>Activité de vente hebdomadaire</vt:lpstr>
      <vt:lpstr>'Activité de vente hebdomadaire'!Impression_des_titres</vt:lpstr>
      <vt:lpstr>LigneTitreRégion1..J3</vt:lpstr>
      <vt:lpstr>LigneTitreRégion2..M3</vt:lpstr>
      <vt:lpstr>Titre1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2022-02-14T06:30:43Z</dcterms:created>
  <dcterms:modified xsi:type="dcterms:W3CDTF">2022-04-22T03:19:17Z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