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fr-FR\"/>
    </mc:Choice>
  </mc:AlternateContent>
  <bookViews>
    <workbookView xWindow="0" yWindow="0" windowWidth="28800" windowHeight="12000" tabRatio="504" xr2:uid="{00000000-000D-0000-FFFF-FFFF00000000}"/>
  </bookViews>
  <sheets>
    <sheet name="Liste d'étudiants" sheetId="2" r:id="rId1"/>
    <sheet name="Liste de cours" sheetId="1" r:id="rId2"/>
    <sheet name="Détails de l'étudiant" sheetId="5" r:id="rId3"/>
  </sheets>
  <definedNames>
    <definedName name="ListeÉtudiants">Étudiants[NOM DE L’ÉTUDIANT]</definedName>
    <definedName name="NomÉtudiant">'Détails de l''étudiant'!$D$5</definedName>
    <definedName name="_xlnm.Print_Titles" localSheetId="0">'Liste d''étudiants'!$1:$4</definedName>
    <definedName name="RowTitleRegion1..D13">'Détails de l''étudiant'!$C$5</definedName>
    <definedName name="RowTitleRegion1..D6">'Liste de cours'!$C$4</definedName>
    <definedName name="RowTitleRegion2..F5">'Liste de cours'!$E$4</definedName>
    <definedName name="Titre1">Étudiants[[#Headers],[NOM DE L’ÉTUDIANT]]</definedName>
    <definedName name="Titre2">Liste_Étudiants[[#Headers],[NOM DE L’ÉTUDIANT]]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E12" i="1"/>
  <c r="E11" i="1"/>
  <c r="E10" i="1"/>
  <c r="E9" i="1"/>
  <c r="D12" i="1"/>
  <c r="D11" i="1"/>
  <c r="D10" i="1"/>
  <c r="D9" i="1"/>
  <c r="D7" i="5" l="1"/>
  <c r="D6" i="5"/>
  <c r="D8" i="5"/>
  <c r="D9" i="5"/>
  <c r="D10" i="5"/>
  <c r="D11" i="5"/>
  <c r="D12" i="5"/>
  <c r="D13" i="5"/>
  <c r="D6" i="1" l="1"/>
</calcChain>
</file>

<file path=xl/sharedStrings.xml><?xml version="1.0" encoding="utf-8"?>
<sst xmlns="http://schemas.openxmlformats.org/spreadsheetml/2006/main" count="86" uniqueCount="42">
  <si>
    <t>Liste des étudiants</t>
  </si>
  <si>
    <t>NOM DE L’ÉTUDIANT</t>
  </si>
  <si>
    <t>Nom 1</t>
  </si>
  <si>
    <t>Nom 2</t>
  </si>
  <si>
    <t>Nom 3</t>
  </si>
  <si>
    <t>Nom 4</t>
  </si>
  <si>
    <t>ACCÉDER À LA LISTE DU COURS</t>
  </si>
  <si>
    <t>ACCÉDER AUX Détails de l'étudiant</t>
  </si>
  <si>
    <t>NUMÉRO DE TÉLÉPHONE PERSONNEL</t>
  </si>
  <si>
    <t>Numéro de téléphone personnel</t>
  </si>
  <si>
    <t>DATE DE NAISSANCE</t>
  </si>
  <si>
    <t>Date</t>
  </si>
  <si>
    <t>CONTACT EN CAS D’URGENCE</t>
  </si>
  <si>
    <t>Contact 1</t>
  </si>
  <si>
    <t>Contact 2</t>
  </si>
  <si>
    <t>Contact 3</t>
  </si>
  <si>
    <t>Contact 4</t>
  </si>
  <si>
    <t>NUMÉRO DE TÉLÉPHONE EN CAS D’URGENCE</t>
  </si>
  <si>
    <t>Numéro de téléphone en cas d’urgence</t>
  </si>
  <si>
    <t>MÉDECIN</t>
  </si>
  <si>
    <t>Médecin 1</t>
  </si>
  <si>
    <t>Médecin 2</t>
  </si>
  <si>
    <t>Médecin 3</t>
  </si>
  <si>
    <t>Médecin 4</t>
  </si>
  <si>
    <t>NUMÉRO DE TÉLÉPHONE DU MÉDECIN</t>
  </si>
  <si>
    <t>Numéro de téléphone du médecin</t>
  </si>
  <si>
    <t xml:space="preserve">  </t>
  </si>
  <si>
    <t>Conseil : pour ajouter d’autres étudiants, dans la dernière cellule du tableau, appuyez sur la touche Tab.</t>
  </si>
  <si>
    <t>Liste du cours</t>
  </si>
  <si>
    <t>COURS</t>
  </si>
  <si>
    <t>ENSEIGNANT</t>
  </si>
  <si>
    <t>ÉTUDIANTS INSCRITS</t>
  </si>
  <si>
    <t>École de graphisme</t>
  </si>
  <si>
    <t>Intitulé du cours</t>
  </si>
  <si>
    <t>Enseignant 1</t>
  </si>
  <si>
    <t>ACCÉDER À LA LISTE DES ÉTUDIANTS</t>
  </si>
  <si>
    <t>DATE DE DÉBUT</t>
  </si>
  <si>
    <t>DATE DE FIN</t>
  </si>
  <si>
    <t>Détails de l'étudiant</t>
  </si>
  <si>
    <t>CONSEIL : SÉLECTIONNEZ UN ÉTUDIANT DANS LA LISTE DÉROULANTE DE LA CELLULE D5 POUR METTRE À JOUR LES DÉTAILS ASSOCIÉS</t>
  </si>
  <si>
    <t>Adresse de courriel</t>
  </si>
  <si>
    <t>Numéro de cellulaire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</si>
</sst>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@\ \ *-"/>
    <numFmt numFmtId="169" formatCode="dd/mm/yy;@"/>
    <numFmt numFmtId="170" formatCode="0#&quot; &quot;##&quot; &quot;##&quot; &quot;##&quot; &quot;##"/>
  </numFmts>
  <fonts count="27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u/>
      <sz val="11"/>
      <color theme="4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b/>
      <sz val="16"/>
      <color theme="4" tint="-0.499984740745262"/>
      <name val="Bookman Old Style"/>
      <family val="1"/>
      <scheme val="major"/>
    </font>
    <font>
      <b/>
      <sz val="11"/>
      <color theme="4" tint="-0.499984740745262"/>
      <name val="Bookman Old Style"/>
      <family val="1"/>
      <scheme val="major"/>
    </font>
    <font>
      <b/>
      <sz val="11"/>
      <color theme="1" tint="0.34998626667073579"/>
      <name val="Century Gothic"/>
      <family val="2"/>
      <scheme val="minor"/>
    </font>
    <font>
      <u/>
      <sz val="11"/>
      <color theme="0"/>
      <name val="Century Gothic"/>
      <family val="2"/>
      <scheme val="minor"/>
    </font>
    <font>
      <b/>
      <sz val="28"/>
      <color theme="0"/>
      <name val="Bookman Old Style"/>
      <family val="1"/>
      <scheme val="major"/>
    </font>
    <font>
      <sz val="18"/>
      <color theme="3"/>
      <name val="Bookman Old Style"/>
      <family val="2"/>
      <scheme val="maj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8" fontId="9" fillId="0" borderId="3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67" fontId="12" fillId="0" borderId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9" fontId="12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2" fillId="6" borderId="2" applyNumberFormat="0" applyAlignment="0" applyProtection="0"/>
    <xf numFmtId="0" fontId="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16" applyNumberFormat="0" applyAlignment="0" applyProtection="0"/>
    <xf numFmtId="0" fontId="2" fillId="0" borderId="17" applyNumberFormat="0" applyFill="0" applyAlignment="0" applyProtection="0"/>
    <xf numFmtId="0" fontId="24" fillId="10" borderId="18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6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6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8" xfId="0" applyBorder="1">
      <alignment vertical="center" wrapText="1"/>
    </xf>
    <xf numFmtId="0" fontId="0" fillId="0" borderId="12" xfId="0" applyBorder="1">
      <alignment vertical="center" wrapText="1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0" fillId="0" borderId="12" xfId="0" applyFont="1" applyBorder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15" fillId="0" borderId="15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0" fillId="0" borderId="13" xfId="0" applyFont="1" applyBorder="1">
      <alignment vertical="center" wrapText="1"/>
    </xf>
    <xf numFmtId="0" fontId="15" fillId="0" borderId="4" xfId="0" applyFont="1" applyBorder="1" applyAlignment="1">
      <alignment horizontal="left" vertical="center" indent="1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/>
    <xf numFmtId="0" fontId="0" fillId="0" borderId="14" xfId="0" applyBorder="1" applyAlignment="1"/>
    <xf numFmtId="0" fontId="0" fillId="0" borderId="13" xfId="0" applyBorder="1">
      <alignment vertical="center" wrapText="1"/>
    </xf>
    <xf numFmtId="0" fontId="0" fillId="0" borderId="0" xfId="0" applyFill="1">
      <alignment vertical="center" wrapText="1"/>
    </xf>
    <xf numFmtId="14" fontId="8" fillId="5" borderId="0" xfId="0" applyNumberFormat="1" applyFont="1" applyFill="1" applyBorder="1" applyAlignment="1">
      <alignment horizontal="left" vertical="center" wrapText="1"/>
    </xf>
    <xf numFmtId="169" fontId="8" fillId="0" borderId="7" xfId="0" applyNumberFormat="1" applyFont="1" applyBorder="1" applyAlignment="1">
      <alignment horizontal="left" vertical="center"/>
    </xf>
    <xf numFmtId="170" fontId="8" fillId="0" borderId="4" xfId="0" applyNumberFormat="1" applyFont="1" applyBorder="1" applyAlignment="1">
      <alignment horizontal="left" vertical="center"/>
    </xf>
    <xf numFmtId="170" fontId="8" fillId="0" borderId="7" xfId="0" applyNumberFormat="1" applyFont="1" applyBorder="1" applyAlignment="1">
      <alignment horizontal="left" vertical="center"/>
    </xf>
    <xf numFmtId="170" fontId="0" fillId="0" borderId="0" xfId="0" applyNumberFormat="1" applyFont="1" applyBorder="1" applyAlignment="1">
      <alignment horizontal="left" vertical="center"/>
    </xf>
    <xf numFmtId="170" fontId="0" fillId="0" borderId="0" xfId="0" applyNumberFormat="1" applyFont="1" applyFill="1" applyBorder="1" applyAlignment="1">
      <alignment horizontal="left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9" xfId="4" applyFont="1" applyBorder="1" applyAlignment="1">
      <alignment horizontal="right" vertical="center" wrapText="1"/>
    </xf>
    <xf numFmtId="0" fontId="17" fillId="0" borderId="10" xfId="4" applyFont="1" applyBorder="1" applyAlignment="1">
      <alignment horizontal="right" vertical="center" wrapText="1"/>
    </xf>
    <xf numFmtId="0" fontId="17" fillId="0" borderId="0" xfId="4" applyFont="1" applyBorder="1" applyAlignment="1">
      <alignment horizontal="right" vertical="center" wrapText="1" indent="1"/>
    </xf>
    <xf numFmtId="0" fontId="17" fillId="0" borderId="12" xfId="4" applyFont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7" fillId="0" borderId="0" xfId="4" applyFont="1" applyBorder="1" applyAlignment="1">
      <alignment horizontal="right" vertical="center" wrapText="1"/>
    </xf>
    <xf numFmtId="0" fontId="17" fillId="0" borderId="12" xfId="4" applyFont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9" builtinId="27" customBuiltin="1"/>
    <cellStyle name="Calculation" xfId="2" builtinId="22" customBuiltin="1"/>
    <cellStyle name="Check Cell" xfId="23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3" builtinId="53" customBuiltin="1"/>
    <cellStyle name="Followed Hyperlink" xfId="5" builtinId="9" customBuiltin="1"/>
    <cellStyle name="Good" xfId="18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7" builtinId="19" customBuiltin="1"/>
    <cellStyle name="Hyperlink" xfId="4" builtinId="8" customBuiltin="1"/>
    <cellStyle name="Input" xfId="1" builtinId="20" customBuiltin="1"/>
    <cellStyle name="Linked Cell" xfId="22" builtinId="24" customBuiltin="1"/>
    <cellStyle name="Neutral" xfId="20" builtinId="28" customBuiltin="1"/>
    <cellStyle name="Normal" xfId="0" builtinId="0" customBuiltin="1"/>
    <cellStyle name="Note" xfId="14" builtinId="10" customBuiltin="1"/>
    <cellStyle name="Output" xfId="21" builtinId="21" customBuiltin="1"/>
    <cellStyle name="Percent" xfId="10" builtinId="5" customBuiltin="1"/>
    <cellStyle name="Title" xfId="16" builtinId="15" customBuiltin="1"/>
    <cellStyle name="Total" xfId="15" builtinId="25" customBuiltin="1"/>
    <cellStyle name="Warning Text" xfId="24" builtinId="11" customBuiltin="1"/>
  </cellStyles>
  <dxfs count="24"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0" formatCode="0#&quot; &quot;##&quot; &quot;##&quot; &quot;##&quot; &quot;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0" formatCode="0#&quot; &quot;##&quot; &quot;##&quot; &quot;##&quot; &quot;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0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0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0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0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23"/>
      <tableStyleElement type="headerRow" dxfId="22"/>
      <tableStyleElement type="firstColumn" dxfId="21"/>
      <tableStyleElement type="lastColumn" dxfId="20"/>
      <tableStyleElement type="firstHeaderCell" dxfId="19"/>
      <tableStyleElement type="lastHeaderCell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Liste de cours'!A1"/><Relationship Id="rId1" Type="http://schemas.openxmlformats.org/officeDocument/2006/relationships/hyperlink" Target="#'D&#233;tails de l''&#233;tudia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Liste d''&#233;tudiants'!A1"/><Relationship Id="rId1" Type="http://schemas.openxmlformats.org/officeDocument/2006/relationships/hyperlink" Target="#'D&#233;tails de l''&#233;tudian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iste d''&#233;tudiants'!A1"/><Relationship Id="rId1" Type="http://schemas.openxmlformats.org/officeDocument/2006/relationships/hyperlink" Target="#'Liste de cour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1312654</xdr:colOff>
      <xdr:row>2</xdr:row>
      <xdr:rowOff>29576</xdr:rowOff>
    </xdr:from>
    <xdr:to>
      <xdr:col>11</xdr:col>
      <xdr:colOff>113029</xdr:colOff>
      <xdr:row>2</xdr:row>
      <xdr:rowOff>245576</xdr:rowOff>
    </xdr:to>
    <xdr:sp macro="" textlink="">
      <xdr:nvSpPr>
        <xdr:cNvPr id="4" name="Accéder aux Détails de l'étudiant" descr="Student Details navigation button">
          <a:hlinkClick xmlns:r="http://schemas.openxmlformats.org/officeDocument/2006/relationships" r:id="rId1" tooltip="Sélectionnez ce lien pour accéder à la feuille de calcul Détails de l'étudiant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381579" y="658226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-FR" sz="1100" b="1">
              <a:solidFill>
                <a:schemeClr val="bg1"/>
              </a:solidFill>
              <a:latin typeface="Bookman Old Style" panose="02050604050505020204" pitchFamily="18" charset="0"/>
            </a:rPr>
            <a:t>ACCÉDER AUX DÉTAILS DE L'ÉTUDIANT</a:t>
          </a:r>
          <a:endParaRPr lang="fr" sz="11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3</xdr:col>
      <xdr:colOff>2012700</xdr:colOff>
      <xdr:row>2</xdr:row>
      <xdr:rowOff>274572</xdr:rowOff>
    </xdr:to>
    <xdr:sp macro="" textlink="C2">
      <xdr:nvSpPr>
        <xdr:cNvPr id="7" name="Liste d'étudiants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5"/>
          <a:ext cx="4032000" cy="68414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Liste des étudiants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9</xdr:col>
      <xdr:colOff>1311479</xdr:colOff>
      <xdr:row>1</xdr:row>
      <xdr:rowOff>132433</xdr:rowOff>
    </xdr:from>
    <xdr:to>
      <xdr:col>11</xdr:col>
      <xdr:colOff>111854</xdr:colOff>
      <xdr:row>1</xdr:row>
      <xdr:rowOff>348433</xdr:rowOff>
    </xdr:to>
    <xdr:sp macro="" textlink="">
      <xdr:nvSpPr>
        <xdr:cNvPr id="3" name="Accéder à la liste de cours" descr="Class Roster navigation button">
          <a:hlinkClick xmlns:r="http://schemas.openxmlformats.org/officeDocument/2006/relationships" r:id="rId2" tooltip="Sélectionnez ce lien pour accéder à la feuille de calcul Liste de cours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380404" y="351508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10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DU COURS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3</xdr:col>
      <xdr:colOff>12450</xdr:colOff>
      <xdr:row>2</xdr:row>
      <xdr:rowOff>280140</xdr:rowOff>
    </xdr:to>
    <xdr:sp macro="" textlink="C2">
      <xdr:nvSpPr>
        <xdr:cNvPr id="4" name="Liste de cours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4032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Liste du cours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4</xdr:col>
      <xdr:colOff>2701654</xdr:colOff>
      <xdr:row>2</xdr:row>
      <xdr:rowOff>33984</xdr:rowOff>
    </xdr:from>
    <xdr:to>
      <xdr:col>6</xdr:col>
      <xdr:colOff>120904</xdr:colOff>
      <xdr:row>2</xdr:row>
      <xdr:rowOff>249984</xdr:rowOff>
    </xdr:to>
    <xdr:sp macro="" textlink="">
      <xdr:nvSpPr>
        <xdr:cNvPr id="5" name="Accéder aux Détails de l'étudiant" descr="Student Details navigation button">
          <a:hlinkClick xmlns:r="http://schemas.openxmlformats.org/officeDocument/2006/relationships" r:id="rId1" tooltip="Sélectionnez ce lien pour accéder à la feuille de calcul Détails de l'étudiant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312129" y="662634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fr-FR" sz="1100" b="1">
              <a:solidFill>
                <a:schemeClr val="bg1"/>
              </a:solidFill>
              <a:latin typeface="Bookman Old Style" panose="02050604050505020204" pitchFamily="18" charset="0"/>
            </a:rPr>
            <a:t>ACCÉDER AUX DÉTAILS DE L'ÉTUDIANT</a:t>
          </a:r>
        </a:p>
      </xdr:txBody>
    </xdr:sp>
    <xdr:clientData fPrintsWithSheet="0"/>
  </xdr:twoCellAnchor>
  <xdr:twoCellAnchor editAs="oneCell">
    <xdr:from>
      <xdr:col>4</xdr:col>
      <xdr:colOff>2701654</xdr:colOff>
      <xdr:row>1</xdr:row>
      <xdr:rowOff>130722</xdr:rowOff>
    </xdr:from>
    <xdr:to>
      <xdr:col>6</xdr:col>
      <xdr:colOff>120904</xdr:colOff>
      <xdr:row>1</xdr:row>
      <xdr:rowOff>346722</xdr:rowOff>
    </xdr:to>
    <xdr:sp macro="" textlink="">
      <xdr:nvSpPr>
        <xdr:cNvPr id="3" name="Accéder à la liste des étudiants" descr="Student List navigation button">
          <a:hlinkClick xmlns:r="http://schemas.openxmlformats.org/officeDocument/2006/relationships" r:id="rId2" tooltip="Sélectionnez ce lien pour accéder à la feuille de calcul Liste des étudiant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12129" y="349797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10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DES ÉTUDIANTS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7481</xdr:rowOff>
    </xdr:from>
    <xdr:to>
      <xdr:col>2</xdr:col>
      <xdr:colOff>4042259</xdr:colOff>
      <xdr:row>2</xdr:row>
      <xdr:rowOff>281906</xdr:rowOff>
    </xdr:to>
    <xdr:sp macro="" textlink="C2">
      <xdr:nvSpPr>
        <xdr:cNvPr id="27" name="Détails de l'étudiant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6"/>
          <a:ext cx="4032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Détails de l'étudiant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3</xdr:col>
      <xdr:colOff>1666043</xdr:colOff>
      <xdr:row>2</xdr:row>
      <xdr:rowOff>51613</xdr:rowOff>
    </xdr:from>
    <xdr:to>
      <xdr:col>4</xdr:col>
      <xdr:colOff>123518</xdr:colOff>
      <xdr:row>2</xdr:row>
      <xdr:rowOff>267613</xdr:rowOff>
    </xdr:to>
    <xdr:sp macro="" textlink="">
      <xdr:nvSpPr>
        <xdr:cNvPr id="3" name="Accéder à la liste de cours" descr="Class Roster navigation button">
          <a:hlinkClick xmlns:r="http://schemas.openxmlformats.org/officeDocument/2006/relationships" r:id="rId1" tooltip="Sélectionnez ce lien pour accéder à la feuille de calcul Liste de cours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61818" y="680263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05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DU COURS</a:t>
          </a:r>
        </a:p>
      </xdr:txBody>
    </xdr:sp>
    <xdr:clientData fPrintsWithSheet="0"/>
  </xdr:twoCellAnchor>
  <xdr:twoCellAnchor editAs="oneCell">
    <xdr:from>
      <xdr:col>3</xdr:col>
      <xdr:colOff>1668425</xdr:colOff>
      <xdr:row>1</xdr:row>
      <xdr:rowOff>140866</xdr:rowOff>
    </xdr:from>
    <xdr:to>
      <xdr:col>5</xdr:col>
      <xdr:colOff>2075</xdr:colOff>
      <xdr:row>1</xdr:row>
      <xdr:rowOff>356866</xdr:rowOff>
    </xdr:to>
    <xdr:sp macro="" textlink="">
      <xdr:nvSpPr>
        <xdr:cNvPr id="2" name="Accéder à la liste des étudiants" descr="Student List navigation button">
          <a:hlinkClick xmlns:r="http://schemas.openxmlformats.org/officeDocument/2006/relationships" r:id="rId2" tooltip="Sélectionnez ce lien pour accéder à la feuille de calcul Liste des étudiants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64200" y="359941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05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DES ÉTUDIANTS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Étudiants" displayName="Étudiants" ref="C4:L8" totalsRowShown="0" headerRowDxfId="17" dataDxfId="16">
  <tableColumns count="10">
    <tableColumn id="15" xr3:uid="{00000000-0010-0000-0000-00000F000000}" name="NOM DE L’ÉTUDIANT" dataDxfId="15"/>
    <tableColumn id="3" xr3:uid="{00000000-0010-0000-0000-000003000000}" name="Adresse de courriel" dataDxfId="14"/>
    <tableColumn id="4" xr3:uid="{00000000-0010-0000-0000-000004000000}" name="NUMÉRO DE TÉLÉPHONE PERSONNEL" dataDxfId="13"/>
    <tableColumn id="5" xr3:uid="{00000000-0010-0000-0000-000005000000}" name="Numéro de cellulaire" dataDxfId="12"/>
    <tableColumn id="6" xr3:uid="{00000000-0010-0000-0000-000006000000}" name="DATE DE NAISSANCE" dataDxfId="11"/>
    <tableColumn id="7" xr3:uid="{00000000-0010-0000-0000-000007000000}" name="CONTACT EN CAS D’URGENCE" dataDxfId="10"/>
    <tableColumn id="8" xr3:uid="{00000000-0010-0000-0000-000008000000}" name="NUMÉRO DE TÉLÉPHONE EN CAS D’URGENCE" dataDxfId="9"/>
    <tableColumn id="9" xr3:uid="{00000000-0010-0000-0000-000009000000}" name="MÉDECIN" dataDxfId="8"/>
    <tableColumn id="10" xr3:uid="{00000000-0010-0000-0000-00000A000000}" name="NUMÉRO DE TÉLÉPHONE DU MÉDECIN" dataDxfId="7"/>
    <tableColumn id="2" xr3:uid="{00000000-0010-0000-0000-000002000000}" name="  " dataCellStyle="Normal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Entrez le nom de l’étudiant, son adresse de courrier, ses numéros de téléphone personnel et mobile, sa date de naissance, les détails de la personne à contacter en cas d’urgence et les détails du médecin traitant dans ce tablea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Liste_Étudiants" displayName="Liste_Étudiants" ref="C8:G12" totalsRowShown="0" headerRowDxfId="6" dataDxfId="5">
  <tableColumns count="5">
    <tableColumn id="1" xr3:uid="{00000000-0010-0000-0100-000001000000}" name="NOM DE L’ÉTUDIANT" dataDxfId="4"/>
    <tableColumn id="2" xr3:uid="{00000000-0010-0000-0100-000002000000}" name="Adresse de courriel" dataDxfId="3">
      <calculatedColumnFormula>IFERROR(VLOOKUP(Liste_Étudiants[[#This Row],[NOM DE L’ÉTUDIANT]],Étudiants[],2),"")</calculatedColumnFormula>
    </tableColumn>
    <tableColumn id="3" xr3:uid="{00000000-0010-0000-0100-000003000000}" name="NUMÉRO DE TÉLÉPHONE PERSONNEL" dataDxfId="2">
      <calculatedColumnFormula>IFERROR(VLOOKUP(Liste_Étudiants[[#This Row],[NOM DE L’ÉTUDIANT]],Étudiants[],3),"")</calculatedColumnFormula>
    </tableColumn>
    <tableColumn id="4" xr3:uid="{00000000-0010-0000-0100-000004000000}" name="Numéro de cellulaire" dataDxfId="1">
      <calculatedColumnFormula>IFERROR(VLOOKUP(Liste_Étudiants[[#This Row],[NOM DE L’ÉTUDIANT]],Étudiants[],4),"")</calculatedColumnFormula>
    </tableColumn>
    <tableColumn id="6" xr3:uid="{00000000-0010-0000-0100-000006000000}" name="  " dataDxfId="0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Sélectionnez le nom de l’étudiant pour que les détails soient automatiquement mis à jour dans ce tableau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defaultColWidth="9" defaultRowHeight="30" customHeight="1" x14ac:dyDescent="0.3"/>
  <cols>
    <col min="1" max="2" width="1.625" customWidth="1"/>
    <col min="3" max="4" width="26.5" customWidth="1"/>
    <col min="5" max="5" width="40" bestFit="1" customWidth="1"/>
    <col min="6" max="6" width="38.75" bestFit="1" customWidth="1"/>
    <col min="7" max="7" width="22.375" bestFit="1" customWidth="1"/>
    <col min="8" max="8" width="31.875" bestFit="1" customWidth="1"/>
    <col min="9" max="9" width="47.875" bestFit="1" customWidth="1"/>
    <col min="10" max="10" width="20" customWidth="1"/>
    <col min="11" max="11" width="40.625" bestFit="1" customWidth="1"/>
    <col min="12" max="13" width="1.625" customWidth="1"/>
    <col min="14" max="14" width="9" customWidth="1"/>
  </cols>
  <sheetData>
    <row r="1" spans="2:17" ht="17.25" thickBot="1" x14ac:dyDescent="0.35"/>
    <row r="2" spans="2:17" ht="32.25" customHeight="1" thickTop="1" x14ac:dyDescent="0.3">
      <c r="B2" s="5"/>
      <c r="C2" s="45" t="s">
        <v>0</v>
      </c>
      <c r="D2" s="45"/>
      <c r="E2" s="47" t="s">
        <v>6</v>
      </c>
      <c r="F2" s="47"/>
      <c r="G2" s="47"/>
      <c r="H2" s="47"/>
      <c r="I2" s="47"/>
      <c r="J2" s="47"/>
      <c r="K2" s="47"/>
      <c r="L2" s="48"/>
    </row>
    <row r="3" spans="2:17" ht="30" customHeight="1" x14ac:dyDescent="0.3">
      <c r="B3" s="13"/>
      <c r="C3" s="46"/>
      <c r="D3" s="46"/>
      <c r="E3" s="49" t="s">
        <v>7</v>
      </c>
      <c r="F3" s="49"/>
      <c r="G3" s="49"/>
      <c r="H3" s="49"/>
      <c r="I3" s="49"/>
      <c r="J3" s="49"/>
      <c r="K3" s="49"/>
      <c r="L3" s="50"/>
    </row>
    <row r="4" spans="2:17" ht="23.25" customHeight="1" x14ac:dyDescent="0.3">
      <c r="B4" s="13"/>
      <c r="C4" s="7" t="s">
        <v>1</v>
      </c>
      <c r="D4" s="8" t="s">
        <v>40</v>
      </c>
      <c r="E4" s="8" t="s">
        <v>8</v>
      </c>
      <c r="F4" s="8" t="s">
        <v>41</v>
      </c>
      <c r="G4" s="8" t="s">
        <v>10</v>
      </c>
      <c r="H4" s="8" t="s">
        <v>12</v>
      </c>
      <c r="I4" s="8" t="s">
        <v>17</v>
      </c>
      <c r="J4" s="8" t="s">
        <v>19</v>
      </c>
      <c r="K4" s="8" t="s">
        <v>24</v>
      </c>
      <c r="L4" s="6" t="s">
        <v>26</v>
      </c>
    </row>
    <row r="5" spans="2:17" ht="30" customHeight="1" x14ac:dyDescent="0.3">
      <c r="B5" s="13"/>
      <c r="C5" s="3" t="s">
        <v>2</v>
      </c>
      <c r="D5" s="38" t="s">
        <v>40</v>
      </c>
      <c r="E5" s="44" t="s">
        <v>9</v>
      </c>
      <c r="F5" s="44" t="s">
        <v>41</v>
      </c>
      <c r="G5" s="11" t="s">
        <v>11</v>
      </c>
      <c r="H5" s="2" t="s">
        <v>13</v>
      </c>
      <c r="I5" s="44" t="s">
        <v>18</v>
      </c>
      <c r="J5" s="2" t="s">
        <v>20</v>
      </c>
      <c r="K5" s="44" t="s">
        <v>25</v>
      </c>
    </row>
    <row r="6" spans="2:17" ht="30" customHeight="1" x14ac:dyDescent="0.3">
      <c r="B6" s="13"/>
      <c r="C6" s="3" t="s">
        <v>3</v>
      </c>
      <c r="D6" s="10" t="s">
        <v>40</v>
      </c>
      <c r="E6" s="44" t="s">
        <v>9</v>
      </c>
      <c r="F6" s="44" t="s">
        <v>41</v>
      </c>
      <c r="G6" s="11" t="s">
        <v>11</v>
      </c>
      <c r="H6" s="2" t="s">
        <v>14</v>
      </c>
      <c r="I6" s="44" t="s">
        <v>18</v>
      </c>
      <c r="J6" s="2" t="s">
        <v>21</v>
      </c>
      <c r="K6" s="44" t="s">
        <v>25</v>
      </c>
    </row>
    <row r="7" spans="2:17" ht="30" customHeight="1" x14ac:dyDescent="0.3">
      <c r="B7" s="13"/>
      <c r="C7" s="3" t="s">
        <v>4</v>
      </c>
      <c r="D7" s="10" t="s">
        <v>40</v>
      </c>
      <c r="E7" s="44" t="s">
        <v>9</v>
      </c>
      <c r="F7" s="44" t="s">
        <v>41</v>
      </c>
      <c r="G7" s="11" t="s">
        <v>11</v>
      </c>
      <c r="H7" s="2" t="s">
        <v>15</v>
      </c>
      <c r="I7" s="44" t="s">
        <v>18</v>
      </c>
      <c r="J7" s="2" t="s">
        <v>22</v>
      </c>
      <c r="K7" s="44" t="s">
        <v>25</v>
      </c>
      <c r="M7" s="51" t="s">
        <v>27</v>
      </c>
      <c r="N7" s="52"/>
      <c r="O7" s="52"/>
      <c r="P7" s="52"/>
      <c r="Q7" s="52"/>
    </row>
    <row r="8" spans="2:17" ht="30" customHeight="1" x14ac:dyDescent="0.3">
      <c r="B8" s="13"/>
      <c r="C8" s="3" t="s">
        <v>5</v>
      </c>
      <c r="D8" s="10" t="s">
        <v>40</v>
      </c>
      <c r="E8" s="44" t="s">
        <v>9</v>
      </c>
      <c r="F8" s="44" t="s">
        <v>41</v>
      </c>
      <c r="G8" s="11" t="s">
        <v>11</v>
      </c>
      <c r="H8" s="2" t="s">
        <v>16</v>
      </c>
      <c r="I8" s="44" t="s">
        <v>18</v>
      </c>
      <c r="J8" s="2" t="s">
        <v>23</v>
      </c>
      <c r="K8" s="44" t="s">
        <v>25</v>
      </c>
      <c r="M8" s="51"/>
      <c r="N8" s="52"/>
      <c r="O8" s="52"/>
      <c r="P8" s="52"/>
      <c r="Q8" s="52"/>
    </row>
    <row r="9" spans="2:17" ht="30" customHeight="1" thickBot="1" x14ac:dyDescent="0.35">
      <c r="B9" s="37"/>
      <c r="C9" s="35"/>
      <c r="D9" s="35"/>
      <c r="E9" s="35"/>
      <c r="F9" s="35"/>
      <c r="G9" s="35"/>
      <c r="H9" s="35"/>
      <c r="I9" s="35"/>
      <c r="J9" s="35"/>
      <c r="K9" s="35"/>
      <c r="L9" s="36"/>
      <c r="M9" s="51"/>
      <c r="N9" s="52"/>
      <c r="O9" s="52"/>
      <c r="P9" s="52"/>
      <c r="Q9" s="52"/>
    </row>
    <row r="10" spans="2:17" ht="30" customHeight="1" thickTop="1" x14ac:dyDescent="0.3"/>
  </sheetData>
  <mergeCells count="4">
    <mergeCell ref="C2:D3"/>
    <mergeCell ref="E2:L2"/>
    <mergeCell ref="E3:L3"/>
    <mergeCell ref="M7:Q9"/>
  </mergeCells>
  <dataValidations xWindow="144" yWindow="415" count="14">
    <dataValidation allowBlank="1" showInputMessage="1" showErrorMessage="1" prompt="Créez une liste de cours dans ce classeur. Entrez des détails dans le tableau Étudiants de ce classeur. Sélectionnez la cellule E2 et E3 pour accéder à d’autres feuille de calcul. Le conseil se trouve dans la cellule M7." sqref="A1" xr:uid="{00000000-0002-0000-0000-000000000000}"/>
    <dataValidation allowBlank="1" showInputMessage="1" showErrorMessage="1" prompt="Le titre de cette feuille de calcul figure dans cette cellule" sqref="C2" xr:uid="{00000000-0002-0000-0000-000001000000}"/>
    <dataValidation allowBlank="1" showInputMessage="1" showErrorMessage="1" prompt="Entrez le nom de l’étudiant dans cette colonne sous ce titre" sqref="C4" xr:uid="{00000000-0002-0000-0000-000002000000}"/>
    <dataValidation allowBlank="1" showInputMessage="1" showErrorMessage="1" prompt="Entrez l’adresse de courrier dans cette colonne sous ce titre" sqref="D4" xr:uid="{00000000-0002-0000-0000-000003000000}"/>
    <dataValidation allowBlank="1" showInputMessage="1" showErrorMessage="1" prompt="Entrez le numéro de téléphone personnel dans cette colonne sous ce titre" sqref="E4" xr:uid="{00000000-0002-0000-0000-000004000000}"/>
    <dataValidation allowBlank="1" showInputMessage="1" showErrorMessage="1" prompt="Entrez le numéro de téléphone mobile dans cette colonne sous ce titre" sqref="F4" xr:uid="{00000000-0002-0000-0000-000005000000}"/>
    <dataValidation allowBlank="1" showInputMessage="1" showErrorMessage="1" prompt="Entrez la date de naissance dans cette colonne sous ce titre" sqref="G4" xr:uid="{00000000-0002-0000-0000-000006000000}"/>
    <dataValidation allowBlank="1" showInputMessage="1" showErrorMessage="1" prompt="Entrez le nom de la personne à contacter en cas d’urgence dans cette colonne sous ce titre" sqref="H4" xr:uid="{00000000-0002-0000-0000-000007000000}"/>
    <dataValidation allowBlank="1" showInputMessage="1" showErrorMessage="1" prompt="Entrez le numéro de téléphone à contacter en cas d’urgence dans cette colonne sous ce titre" sqref="I4" xr:uid="{00000000-0002-0000-0000-000008000000}"/>
    <dataValidation allowBlank="1" showInputMessage="1" showErrorMessage="1" prompt="Entrez le nom du médecin traitant dans cette colonne sous ce titre" sqref="J4" xr:uid="{00000000-0002-0000-0000-000009000000}"/>
    <dataValidation allowBlank="1" showInputMessage="1" showErrorMessage="1" prompt="Entrez le numéro de téléphone du médecin traitant dans cette colonne sous ce titre" sqref="K4" xr:uid="{00000000-0002-0000-0000-00000A000000}"/>
    <dataValidation allowBlank="1" showInputMessage="1" showErrorMessage="1" prompt="Un lien de navigation vers la feuille de calcul Liste des cours figure dans cette cellule" sqref="E2" xr:uid="{00000000-0002-0000-0000-00000B000000}"/>
    <dataValidation allowBlank="1" showInputMessage="1" showErrorMessage="1" prompt="Un lien de navigation vers la feuille de calcul Détails des étudiants figure dans cette cellule" sqref="E3" xr:uid="{00000000-0002-0000-0000-00000C000000}"/>
    <dataValidation allowBlank="1" showInputMessage="1" showErrorMessage="1" prompt="Un conseil figure dans cette cellule" sqref="M7" xr:uid="{00000000-0002-0000-0000-00000D000000}"/>
  </dataValidations>
  <hyperlinks>
    <hyperlink ref="E2:L2" location="'Liste de cours'!A1" tooltip="Sélectionnez ce lien pour accéder à la feuille de calcul Liste de cours" display="ACCÉDER À LA LISTE DU COURS" xr:uid="{00000000-0004-0000-0000-000000000000}"/>
    <hyperlink ref="E3:L3" location="'Détails de l''étudiant'!A1" tooltip="Sélectionnez ce lien pour accéder à la feuille de calcul Détails de l'étudiant" display="ACCÉDER AUX Détails de l'étudiant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defaultColWidth="9" defaultRowHeight="30" customHeight="1" x14ac:dyDescent="0.3"/>
  <cols>
    <col min="1" max="2" width="1.625" customWidth="1"/>
    <col min="3" max="3" width="52.75" customWidth="1"/>
    <col min="4" max="4" width="43.875" customWidth="1"/>
    <col min="5" max="5" width="40" bestFit="1" customWidth="1"/>
    <col min="6" max="6" width="38.75" bestFit="1" customWidth="1"/>
    <col min="7" max="7" width="1.625" customWidth="1"/>
    <col min="8" max="8" width="2" customWidth="1"/>
  </cols>
  <sheetData>
    <row r="1" spans="2:7" ht="17.25" thickBot="1" x14ac:dyDescent="0.35"/>
    <row r="2" spans="2:7" ht="32.25" customHeight="1" thickTop="1" x14ac:dyDescent="0.3">
      <c r="B2" s="5"/>
      <c r="C2" s="45" t="s">
        <v>28</v>
      </c>
      <c r="D2" s="57" t="s">
        <v>32</v>
      </c>
      <c r="E2" s="55" t="s">
        <v>35</v>
      </c>
      <c r="F2" s="55"/>
      <c r="G2" s="56"/>
    </row>
    <row r="3" spans="2:7" ht="30" customHeight="1" x14ac:dyDescent="0.3">
      <c r="B3" s="13"/>
      <c r="C3" s="46"/>
      <c r="D3" s="58"/>
      <c r="E3" s="53" t="s">
        <v>7</v>
      </c>
      <c r="F3" s="53"/>
      <c r="G3" s="54"/>
    </row>
    <row r="4" spans="2:7" ht="30" customHeight="1" x14ac:dyDescent="0.3">
      <c r="B4" s="12"/>
      <c r="C4" s="16" t="s">
        <v>29</v>
      </c>
      <c r="D4" s="17" t="s">
        <v>33</v>
      </c>
      <c r="E4" s="18" t="s">
        <v>36</v>
      </c>
      <c r="F4" s="39" t="s">
        <v>11</v>
      </c>
      <c r="G4" s="14"/>
    </row>
    <row r="5" spans="2:7" ht="30" customHeight="1" x14ac:dyDescent="0.3">
      <c r="B5" s="12"/>
      <c r="C5" s="16" t="s">
        <v>30</v>
      </c>
      <c r="D5" s="17" t="s">
        <v>34</v>
      </c>
      <c r="E5" s="18" t="s">
        <v>37</v>
      </c>
      <c r="F5" s="39" t="s">
        <v>11</v>
      </c>
      <c r="G5" s="14"/>
    </row>
    <row r="6" spans="2:7" ht="30" customHeight="1" x14ac:dyDescent="0.3">
      <c r="B6" s="12"/>
      <c r="C6" s="16" t="s">
        <v>31</v>
      </c>
      <c r="D6" s="17">
        <f>COUNTA(Liste_Étudiants[NOM DE L’ÉTUDIANT])</f>
        <v>4</v>
      </c>
      <c r="E6" s="19"/>
      <c r="F6" s="19"/>
      <c r="G6" s="14"/>
    </row>
    <row r="7" spans="2:7" ht="4.5" customHeight="1" x14ac:dyDescent="0.3">
      <c r="B7" s="13"/>
      <c r="C7" s="1"/>
      <c r="D7" s="1"/>
      <c r="E7" s="1"/>
      <c r="F7" s="1"/>
      <c r="G7" s="6"/>
    </row>
    <row r="8" spans="2:7" ht="27.75" customHeight="1" x14ac:dyDescent="0.3">
      <c r="B8" s="22"/>
      <c r="C8" s="7" t="s">
        <v>1</v>
      </c>
      <c r="D8" s="8" t="s">
        <v>40</v>
      </c>
      <c r="E8" s="8" t="s">
        <v>8</v>
      </c>
      <c r="F8" s="8" t="s">
        <v>41</v>
      </c>
      <c r="G8" s="9" t="s">
        <v>26</v>
      </c>
    </row>
    <row r="9" spans="2:7" ht="30" customHeight="1" x14ac:dyDescent="0.3">
      <c r="B9" s="13"/>
      <c r="C9" s="4" t="s">
        <v>2</v>
      </c>
      <c r="D9" s="31" t="str">
        <f>IFERROR(VLOOKUP(Liste_Étudiants[[#This Row],[NOM DE L’ÉTUDIANT]],Étudiants[],2),"")</f>
        <v>Adresse de courriel</v>
      </c>
      <c r="E9" s="43" t="str">
        <f>IFERROR(VLOOKUP(Liste_Étudiants[[#This Row],[NOM DE L’ÉTUDIANT]],Étudiants[],3),"")</f>
        <v>Numéro de téléphone personnel</v>
      </c>
      <c r="F9" s="43" t="str">
        <f>IFERROR(VLOOKUP(Liste_Étudiants[[#This Row],[NOM DE L’ÉTUDIANT]],Étudiants[],4),"")</f>
        <v>Numéro de cellulaire</v>
      </c>
      <c r="G9" s="15"/>
    </row>
    <row r="10" spans="2:7" ht="30" customHeight="1" x14ac:dyDescent="0.3">
      <c r="B10" s="13"/>
      <c r="C10" s="4" t="s">
        <v>3</v>
      </c>
      <c r="D10" s="31" t="str">
        <f>IFERROR(VLOOKUP(Liste_Étudiants[[#This Row],[NOM DE L’ÉTUDIANT]],Étudiants[],2),"")</f>
        <v>Adresse de courriel</v>
      </c>
      <c r="E10" s="43" t="str">
        <f>IFERROR(VLOOKUP(Liste_Étudiants[[#This Row],[NOM DE L’ÉTUDIANT]],Étudiants[],3),"")</f>
        <v>Numéro de téléphone personnel</v>
      </c>
      <c r="F10" s="43" t="str">
        <f>IFERROR(VLOOKUP(Liste_Étudiants[[#This Row],[NOM DE L’ÉTUDIANT]],Étudiants[],4),"")</f>
        <v>Numéro de cellulaire</v>
      </c>
      <c r="G10" s="15"/>
    </row>
    <row r="11" spans="2:7" ht="30" customHeight="1" x14ac:dyDescent="0.3">
      <c r="B11" s="13"/>
      <c r="C11" s="4" t="s">
        <v>4</v>
      </c>
      <c r="D11" s="32" t="str">
        <f>IFERROR(VLOOKUP(Liste_Étudiants[[#This Row],[NOM DE L’ÉTUDIANT]],Étudiants[],2),"")</f>
        <v>Adresse de courriel</v>
      </c>
      <c r="E11" s="43" t="str">
        <f>IFERROR(VLOOKUP(Liste_Étudiants[[#This Row],[NOM DE L’ÉTUDIANT]],Étudiants[],3),"")</f>
        <v>Numéro de téléphone personnel</v>
      </c>
      <c r="F11" s="43" t="str">
        <f>IFERROR(VLOOKUP(Liste_Étudiants[[#This Row],[NOM DE L’ÉTUDIANT]],Étudiants[],4),"")</f>
        <v>Numéro de cellulaire</v>
      </c>
      <c r="G11" s="15"/>
    </row>
    <row r="12" spans="2:7" ht="30" customHeight="1" x14ac:dyDescent="0.3">
      <c r="B12" s="13"/>
      <c r="C12" s="4" t="s">
        <v>5</v>
      </c>
      <c r="D12" s="32" t="str">
        <f>IFERROR(VLOOKUP(Liste_Étudiants[[#This Row],[NOM DE L’ÉTUDIANT]],Étudiants[],2),"")</f>
        <v>Adresse de courriel</v>
      </c>
      <c r="E12" s="43" t="str">
        <f>IFERROR(VLOOKUP(Liste_Étudiants[[#This Row],[NOM DE L’ÉTUDIANT]],Étudiants[],3),"")</f>
        <v>Numéro de téléphone personnel</v>
      </c>
      <c r="F12" s="43" t="str">
        <f>IFERROR(VLOOKUP(Liste_Étudiants[[#This Row],[NOM DE L’ÉTUDIANT]],Étudiants[],4),"")</f>
        <v>Numéro de cellulaire</v>
      </c>
      <c r="G12" s="15"/>
    </row>
    <row r="13" spans="2:7" ht="30" customHeight="1" thickBot="1" x14ac:dyDescent="0.35">
      <c r="B13" s="37"/>
      <c r="C13" s="33"/>
      <c r="D13" s="33"/>
      <c r="E13" s="33"/>
      <c r="F13" s="33"/>
      <c r="G13" s="34"/>
    </row>
    <row r="14" spans="2:7" ht="30" customHeight="1" thickTop="1" x14ac:dyDescent="0.3"/>
  </sheetData>
  <mergeCells count="4">
    <mergeCell ref="C2:C3"/>
    <mergeCell ref="E3:G3"/>
    <mergeCell ref="E2:G2"/>
    <mergeCell ref="D2:D3"/>
  </mergeCells>
  <dataValidations count="20">
    <dataValidation type="list" errorStyle="warning" allowBlank="1" showInputMessage="1" showErrorMessage="1" error="Sélectionnez le nom dans la liste. Sélectionnez Annuler, appuyez sur Alt+Flèche bas pour accéder aux options, puis sur Flèche bas et Entrée pour opérer une sélection" sqref="C9:C12" xr:uid="{00000000-0002-0000-0100-000000000000}">
      <formula1>ListeÉtudiants</formula1>
    </dataValidation>
    <dataValidation allowBlank="1" showInputMessage="1" showErrorMessage="1" prompt="Créez une liste de cours dans cette feuille de calcul. Entrez des détails dans la cellule D2, dans les cellules D4 à D6, F4 et F5, et dans le tableau Liste des étudiants. Sélectionnez les cellules E2 et E3 pour accéder à d’autres feuilles de calcul" sqref="A1" xr:uid="{00000000-0002-0000-0100-000001000000}"/>
    <dataValidation allowBlank="1" showInputMessage="1" showErrorMessage="1" prompt="Le titre de cette feuille de calcul figure dans cette cellule. Entrez le nom de l’établissement d’enseignement dans la cellule à droite." sqref="C2:C3" xr:uid="{00000000-0002-0000-0100-000002000000}"/>
    <dataValidation allowBlank="1" showInputMessage="1" showErrorMessage="1" prompt="Entrez le nom de l’établissement d’enseignement dans cette cellule" sqref="D2" xr:uid="{00000000-0002-0000-0100-000003000000}"/>
    <dataValidation allowBlank="1" showInputMessage="1" showErrorMessage="1" prompt="Lien de navigation vers la feuille de calcul Liste des étudiants" sqref="E2:G2" xr:uid="{00000000-0002-0000-0100-000004000000}"/>
    <dataValidation allowBlank="1" showInputMessage="1" showErrorMessage="1" prompt="Lien de navigation vers la feuille de calcul Détails des étudiants" sqref="E3:G3" xr:uid="{00000000-0002-0000-0100-000005000000}"/>
    <dataValidation allowBlank="1" showInputMessage="1" showErrorMessage="1" prompt="Entrez le nom du cours dans la cellule à droite" sqref="C4" xr:uid="{00000000-0002-0000-0100-000006000000}"/>
    <dataValidation allowBlank="1" showInputMessage="1" showErrorMessage="1" prompt="Entrez le nom du cours de cette cellule" sqref="D4" xr:uid="{00000000-0002-0000-0100-000007000000}"/>
    <dataValidation allowBlank="1" showInputMessage="1" showErrorMessage="1" prompt="Entrez le nom de l’enseignant dans la cellule à droite" sqref="C5" xr:uid="{00000000-0002-0000-0100-000008000000}"/>
    <dataValidation allowBlank="1" showInputMessage="1" showErrorMessage="1" prompt="Entrez le nombre d’étudiants inscrits dans la cellule à droite" sqref="C6" xr:uid="{00000000-0002-0000-0100-000009000000}"/>
    <dataValidation allowBlank="1" showInputMessage="1" showErrorMessage="1" prompt="Entrez le nombre d’étudiants inscrits dans cette cellule" sqref="D6" xr:uid="{00000000-0002-0000-0100-00000A000000}"/>
    <dataValidation allowBlank="1" showInputMessage="1" showErrorMessage="1" prompt="Entrez la date de début dans la cellule à droite" sqref="E4" xr:uid="{00000000-0002-0000-0100-00000B000000}"/>
    <dataValidation allowBlank="1" showInputMessage="1" showErrorMessage="1" prompt="Entrez la date de début dans cette cellule" sqref="F4" xr:uid="{00000000-0002-0000-0100-00000C000000}"/>
    <dataValidation allowBlank="1" showInputMessage="1" showErrorMessage="1" prompt="Entrez la date de fin dans la cellule à droite" sqref="E5" xr:uid="{00000000-0002-0000-0100-00000D000000}"/>
    <dataValidation allowBlank="1" showInputMessage="1" showErrorMessage="1" prompt="Entrez la date de fin dans cette cellule et les détails des étudiants dans le tableau, à partir de la cellule C8" sqref="F5" xr:uid="{00000000-0002-0000-0100-00000E000000}"/>
    <dataValidation allowBlank="1" showInputMessage="1" showErrorMessage="1" prompt="Sélectionnez le nom de l’étudiant dans cette colonne sous ce titre. Appuyez sur Alt+Flèche bas pour ouvrir la liste déroulante, puis sur Entrée pour opérer votre sélection." sqref="C8" xr:uid="{00000000-0002-0000-0100-00000F000000}"/>
    <dataValidation allowBlank="1" showInputMessage="1" showErrorMessage="1" prompt="L’adresse de courrier est automatiquement mise à jour dans cette colonne sous ce titre" sqref="D8" xr:uid="{00000000-0002-0000-0100-000010000000}"/>
    <dataValidation allowBlank="1" showInputMessage="1" showErrorMessage="1" prompt="Le numéro de téléphone est automatiquement mis à jour dans cette colonne sous ce titre" sqref="E8" xr:uid="{00000000-0002-0000-0100-000011000000}"/>
    <dataValidation allowBlank="1" showInputMessage="1" showErrorMessage="1" prompt="Le numéro de téléphone mobile est automatiquement mis à jour dans cette colonne sous ce titre" sqref="F8" xr:uid="{00000000-0002-0000-0100-000012000000}"/>
    <dataValidation allowBlank="1" showInputMessage="1" showErrorMessage="1" prompt="Entrez le nom de l’enseignant dans cette cellule" sqref="D5" xr:uid="{00000000-0002-0000-0100-000013000000}"/>
  </dataValidations>
  <hyperlinks>
    <hyperlink ref="E2:G2" location="'Liste d''étudiants'!A1" tooltip="Sélectionnez ce lien pour accéder à la feuille de calcul Liste des étudiants" display="ACCÉDER À LA LISTE DES ÉTUDIANTS" xr:uid="{00000000-0004-0000-0100-000000000000}"/>
    <hyperlink ref="E3:G3" location="'Détails de l''étudiant'!A1" tooltip="Sélectionnez ce lien pour accéder à la feuille de calcul Détails de l'étudiant" display="ACCÉDER AUX Détails de l'étudiant" xr:uid="{00000000-0004-0000-0100-000001000000}"/>
  </hyperlinks>
  <printOptions horizontalCentered="1"/>
  <pageMargins left="0.25" right="0.25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E14"/>
  <sheetViews>
    <sheetView showGridLines="0" zoomScaleNormal="100" workbookViewId="0"/>
  </sheetViews>
  <sheetFormatPr defaultColWidth="9" defaultRowHeight="30" customHeight="1" x14ac:dyDescent="0.3"/>
  <cols>
    <col min="1" max="2" width="1.625" customWidth="1"/>
    <col min="3" max="3" width="53.125" customWidth="1"/>
    <col min="4" max="4" width="65.125" customWidth="1"/>
    <col min="5" max="5" width="1.625" customWidth="1"/>
    <col min="6" max="6" width="1.875" customWidth="1"/>
  </cols>
  <sheetData>
    <row r="1" spans="1:5" ht="17.25" thickBot="1" x14ac:dyDescent="0.35">
      <c r="A1" s="20"/>
      <c r="B1" s="20"/>
      <c r="C1" s="20"/>
      <c r="D1" s="20"/>
      <c r="E1" s="20"/>
    </row>
    <row r="2" spans="1:5" ht="32.25" customHeight="1" thickTop="1" x14ac:dyDescent="0.3">
      <c r="A2" s="20"/>
      <c r="B2" s="21"/>
      <c r="C2" s="45" t="s">
        <v>38</v>
      </c>
      <c r="D2" s="47" t="s">
        <v>35</v>
      </c>
      <c r="E2" s="48"/>
    </row>
    <row r="3" spans="1:5" ht="30" customHeight="1" x14ac:dyDescent="0.3">
      <c r="A3" s="20"/>
      <c r="B3" s="22"/>
      <c r="C3" s="46"/>
      <c r="D3" s="59" t="s">
        <v>6</v>
      </c>
      <c r="E3" s="60"/>
    </row>
    <row r="4" spans="1:5" ht="25.5" customHeight="1" x14ac:dyDescent="0.3">
      <c r="A4" s="20"/>
      <c r="B4" s="22"/>
      <c r="C4" s="61" t="s">
        <v>39</v>
      </c>
      <c r="D4" s="61"/>
      <c r="E4" s="9"/>
    </row>
    <row r="5" spans="1:5" ht="30" customHeight="1" x14ac:dyDescent="0.3">
      <c r="A5" s="20"/>
      <c r="B5" s="22"/>
      <c r="C5" s="23" t="s">
        <v>1</v>
      </c>
      <c r="D5" s="24" t="s">
        <v>2</v>
      </c>
      <c r="E5" s="9"/>
    </row>
    <row r="6" spans="1:5" ht="30" customHeight="1" x14ac:dyDescent="0.3">
      <c r="A6" s="20"/>
      <c r="B6" s="22"/>
      <c r="C6" s="25" t="s">
        <v>40</v>
      </c>
      <c r="D6" s="26" t="str">
        <f>IFERROR(VLOOKUP(NomÉtudiant,Étudiants[],2,FALSE),"")</f>
        <v>Adresse de courriel</v>
      </c>
      <c r="E6" s="9"/>
    </row>
    <row r="7" spans="1:5" ht="30" customHeight="1" x14ac:dyDescent="0.3">
      <c r="A7" s="20"/>
      <c r="B7" s="22"/>
      <c r="C7" s="25" t="s">
        <v>8</v>
      </c>
      <c r="D7" s="42" t="str">
        <f>IFERROR(VLOOKUP(NomÉtudiant,Étudiants[],3,FALSE),"")</f>
        <v>Numéro de téléphone personnel</v>
      </c>
      <c r="E7" s="9"/>
    </row>
    <row r="8" spans="1:5" ht="30" customHeight="1" x14ac:dyDescent="0.3">
      <c r="A8" s="20"/>
      <c r="B8" s="22"/>
      <c r="C8" s="25" t="s">
        <v>41</v>
      </c>
      <c r="D8" s="42" t="str">
        <f>IFERROR(VLOOKUP(NomÉtudiant,Étudiants[],4,FALSE),"")</f>
        <v>Numéro de cellulaire</v>
      </c>
      <c r="E8" s="9"/>
    </row>
    <row r="9" spans="1:5" ht="30" customHeight="1" x14ac:dyDescent="0.3">
      <c r="A9" s="20"/>
      <c r="B9" s="22"/>
      <c r="C9" s="25" t="s">
        <v>10</v>
      </c>
      <c r="D9" s="40" t="str">
        <f>IFERROR(VLOOKUP(NomÉtudiant,Étudiants[],5,FALSE),"")</f>
        <v>Date</v>
      </c>
      <c r="E9" s="9"/>
    </row>
    <row r="10" spans="1:5" ht="30" customHeight="1" x14ac:dyDescent="0.3">
      <c r="A10" s="20"/>
      <c r="B10" s="22"/>
      <c r="C10" s="25" t="s">
        <v>12</v>
      </c>
      <c r="D10" s="27" t="str">
        <f>IFERROR(VLOOKUP(NomÉtudiant,Étudiants[],6,FALSE),"")</f>
        <v>Contact 1</v>
      </c>
      <c r="E10" s="9"/>
    </row>
    <row r="11" spans="1:5" ht="30" customHeight="1" x14ac:dyDescent="0.3">
      <c r="A11" s="20"/>
      <c r="B11" s="22"/>
      <c r="C11" s="25" t="s">
        <v>17</v>
      </c>
      <c r="D11" s="42" t="str">
        <f>IFERROR(VLOOKUP(NomÉtudiant,Étudiants[],7,FALSE),"")</f>
        <v>Numéro de téléphone en cas d’urgence</v>
      </c>
      <c r="E11" s="9"/>
    </row>
    <row r="12" spans="1:5" ht="30" customHeight="1" x14ac:dyDescent="0.3">
      <c r="A12" s="20"/>
      <c r="B12" s="22"/>
      <c r="C12" s="25" t="s">
        <v>19</v>
      </c>
      <c r="D12" s="27" t="str">
        <f>IFERROR(VLOOKUP(NomÉtudiant,Étudiants[],8,FALSE),"")</f>
        <v>Médecin 1</v>
      </c>
      <c r="E12" s="9"/>
    </row>
    <row r="13" spans="1:5" ht="30" customHeight="1" thickBot="1" x14ac:dyDescent="0.35">
      <c r="A13" s="20"/>
      <c r="B13" s="28"/>
      <c r="C13" s="29" t="s">
        <v>24</v>
      </c>
      <c r="D13" s="41" t="str">
        <f>IFERROR(VLOOKUP(NomÉtudiant,Étudiants[],9,FALSE),"")</f>
        <v>Numéro de téléphone du médecin</v>
      </c>
      <c r="E13" s="30"/>
    </row>
    <row r="14" spans="1:5" ht="30" customHeight="1" thickTop="1" x14ac:dyDescent="0.3"/>
  </sheetData>
  <mergeCells count="4">
    <mergeCell ref="D2:E2"/>
    <mergeCell ref="D3:E3"/>
    <mergeCell ref="C2:C3"/>
    <mergeCell ref="C4:D4"/>
  </mergeCells>
  <dataValidations count="23">
    <dataValidation type="list" errorStyle="warning" allowBlank="1" showInputMessage="1" showErrorMessage="1" error="Sélectionnez le nom dans la liste. Sélectionnez Annuler, appuyez sur Alt+Flèche bas pour accéder aux options, puis sur Flèche bas et Entrée pour opérer une sélection" prompt="Sélectionnez le nom de l’étudiant dans cette cellule. Appuyez sur Alt+Flèche bas pour ouvrir la liste déroulante, puis sur Entrée pour opérer une sélection." sqref="D5" xr:uid="{00000000-0002-0000-0200-000000000000}">
      <formula1>ListeÉtudiants</formula1>
    </dataValidation>
    <dataValidation allowBlank="1" showInputMessage="1" showErrorMessage="1" prompt="Obtenez un liste des détails des étudiants dans cette feuille de calcul. Sélectionnez la cellule D2 pour accéder à la feuille de calcul Liste des étudiants et la cellule D3 pour accéder à la feuille de calcul Liste des cours." sqref="A1" xr:uid="{00000000-0002-0000-0200-000001000000}"/>
    <dataValidation allowBlank="1" showInputMessage="1" showErrorMessage="1" prompt="Le titre de cette feuille de calcul figure dans cette cellule, un conseil dans la cellule du dessous et des étiquettes dans les cellules C5 à C13. Sélectionnez un nom d’étudiant en D5 pour obtenir les Détails de l'étudiant dans les cellules D5 à D13." sqref="C2:C3" xr:uid="{00000000-0002-0000-0200-000002000000}"/>
    <dataValidation allowBlank="1" showInputMessage="1" showErrorMessage="1" prompt="Lien de navigation vers la feuille de calcul Liste des étudiants" sqref="D2:E2" xr:uid="{00000000-0002-0000-0200-000003000000}"/>
    <dataValidation allowBlank="1" showInputMessage="1" showErrorMessage="1" prompt="Lien de navigation vers la feuille de calcul Liste de cours" sqref="D3:E3" xr:uid="{00000000-0002-0000-0200-000004000000}"/>
    <dataValidation allowBlank="1" showInputMessage="1" showErrorMessage="1" prompt="Sélectionnez le nom d’un étudiant dans la cellule à droite" sqref="C5" xr:uid="{00000000-0002-0000-0200-000005000000}"/>
    <dataValidation allowBlank="1" showInputMessage="1" showErrorMessage="1" prompt="L’adresse de courrier est automatiquement mise à jour dans la cellule à droite" sqref="C6" xr:uid="{00000000-0002-0000-0200-000006000000}"/>
    <dataValidation allowBlank="1" showInputMessage="1" showErrorMessage="1" prompt="L’adresse de courrier est automatiquement mise à jour dans cette cellule" sqref="D6" xr:uid="{00000000-0002-0000-0200-000007000000}"/>
    <dataValidation allowBlank="1" showInputMessage="1" showErrorMessage="1" prompt="Le numéro de téléphone personnel est automatiquement mis à jour dans la cellule à droite" sqref="C7" xr:uid="{00000000-0002-0000-0200-000008000000}"/>
    <dataValidation allowBlank="1" showInputMessage="1" showErrorMessage="1" prompt="Le numéro de téléphone personnel est automatiquement mis à jour dans cette cellule" sqref="D7" xr:uid="{00000000-0002-0000-0200-000009000000}"/>
    <dataValidation allowBlank="1" showInputMessage="1" showErrorMessage="1" prompt="Le numéro de téléphone mobile est automatiquement mis à jour dans la cellule à droite" sqref="C8" xr:uid="{00000000-0002-0000-0200-00000A000000}"/>
    <dataValidation allowBlank="1" showInputMessage="1" showErrorMessage="1" prompt="Le numéro de téléphone mobile est automatiquement mis à jour dans cette cellule" sqref="D8" xr:uid="{00000000-0002-0000-0200-00000B000000}"/>
    <dataValidation allowBlank="1" showInputMessage="1" showErrorMessage="1" prompt="La date de naissance est automatiquement mise à jour dans la cellule de droite" sqref="C9" xr:uid="{00000000-0002-0000-0200-00000C000000}"/>
    <dataValidation allowBlank="1" showInputMessage="1" showErrorMessage="1" prompt="La date de naissance est automatiquement mise à jour dans cette cellule" sqref="D9" xr:uid="{00000000-0002-0000-0200-00000D000000}"/>
    <dataValidation allowBlank="1" showInputMessage="1" showErrorMessage="1" prompt="Le nom de la personne à contacter en cas d’urgence est automatiquement mis à jour dans la cellule à droite" sqref="C10" xr:uid="{00000000-0002-0000-0200-00000E000000}"/>
    <dataValidation allowBlank="1" showInputMessage="1" showErrorMessage="1" prompt="Le nom de la personne à contacter en cas d’urgence est automatiquement mis à jour dans cette cellule" sqref="D10" xr:uid="{00000000-0002-0000-0200-00000F000000}"/>
    <dataValidation allowBlank="1" showInputMessage="1" showErrorMessage="1" prompt="Le numéro de téléphone à contacter en cas d’urgence est automatiquement mis à jour dans la cellule à droite" sqref="C11" xr:uid="{00000000-0002-0000-0200-000010000000}"/>
    <dataValidation allowBlank="1" showInputMessage="1" showErrorMessage="1" prompt="Le numéro de téléphone à contacter en cas d’urgence est automatiquement mis à jour dans cette cellule" sqref="D11" xr:uid="{00000000-0002-0000-0200-000011000000}"/>
    <dataValidation allowBlank="1" showInputMessage="1" showErrorMessage="1" prompt="Le nom du médecin traitant est automatiquement mis à jour dans la cellule à droite" sqref="C12" xr:uid="{00000000-0002-0000-0200-000012000000}"/>
    <dataValidation allowBlank="1" showInputMessage="1" showErrorMessage="1" prompt="Le nom du médecin traitant est automatiquement mis à jour dans cette cellule" sqref="D12" xr:uid="{00000000-0002-0000-0200-000013000000}"/>
    <dataValidation allowBlank="1" showInputMessage="1" showErrorMessage="1" prompt="Le numéro de téléphone du médecin traitant est automatiquement mis à jour dans la cellule à droite" sqref="C13" xr:uid="{00000000-0002-0000-0200-000014000000}"/>
    <dataValidation allowBlank="1" showInputMessage="1" showErrorMessage="1" prompt="Le numéro de téléphone du médecin traitant est automatiquement mis à jour dans cette cellule" sqref="D13" xr:uid="{00000000-0002-0000-0200-000015000000}"/>
    <dataValidation allowBlank="1" showInputMessage="1" showErrorMessage="1" prompt="Un conseil figure dans cette cellule" sqref="C4:D4" xr:uid="{00000000-0002-0000-0200-000016000000}"/>
  </dataValidations>
  <hyperlinks>
    <hyperlink ref="D2:E2" location="'Liste d''étudiants'!A1" tooltip="Sélectionnez ce lien pour accéder à la feuille de calcul Liste des étudiants" display="ACCÉDER À LA LISTE DES ÉTUDIANTS" xr:uid="{00000000-0004-0000-0200-000000000000}"/>
    <hyperlink ref="D3:E3" location="'Liste de cours'!A1" tooltip="Sélectionnez ce lien pour accéder à la feuille de calcul Liste de cours" display="ACCÉDER À LA LISTE DU COURS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Liste d'étudiants</vt:lpstr>
      <vt:lpstr>Liste de cours</vt:lpstr>
      <vt:lpstr>Détails de l'étudiant</vt:lpstr>
      <vt:lpstr>ListeÉtudiants</vt:lpstr>
      <vt:lpstr>NomÉtudiant</vt:lpstr>
      <vt:lpstr>'Liste d''étudiants'!Print_Titles</vt:lpstr>
      <vt:lpstr>RowTitleRegion1..D13</vt:lpstr>
      <vt:lpstr>RowTitleRegion1..D6</vt:lpstr>
      <vt:lpstr>RowTitleRegion2..F5</vt:lpstr>
      <vt:lpstr>Titre1</vt:lpstr>
      <vt:lpstr>Titre2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Zakia Lu</cp:lastModifiedBy>
  <dcterms:created xsi:type="dcterms:W3CDTF">2018-02-27T05:07:36Z</dcterms:created>
  <dcterms:modified xsi:type="dcterms:W3CDTF">2018-09-27T01:18:52Z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