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deli\projects\Office_Online\technicians\ZivYang\20180605\fr-FR\target\"/>
    </mc:Choice>
  </mc:AlternateContent>
  <xr:revisionPtr revIDLastSave="0" documentId="12_ncr:500000_{232CC978-A568-46FC-B362-7B4EB1A14F5D}" xr6:coauthVersionLast="32" xr6:coauthVersionMax="32" xr10:uidLastSave="{00000000-0000-0000-0000-000000000000}"/>
  <bookViews>
    <workbookView xWindow="0" yWindow="0" windowWidth="21600" windowHeight="10125" xr2:uid="{00000000-000D-0000-FFFF-FFFF00000000}"/>
  </bookViews>
  <sheets>
    <sheet name="Note de frais" sheetId="1" r:id="rId1"/>
  </sheets>
  <definedNames>
    <definedName name="DateDébut">'Note de frais'!$J$5</definedName>
    <definedName name="DateFin">'Note de frais'!$J$6</definedName>
    <definedName name="Frais_avancés">'Note de frais'!$M$23</definedName>
    <definedName name="_xlnm.Print_Titles" localSheetId="0">'Note de frais'!$10:$10</definedName>
    <definedName name="IndemnitésKilométriques">'Note de frais'!$M$4</definedName>
    <definedName name="LigneTitreRégion1..C7">'Note de frais'!$B$4</definedName>
    <definedName name="LigneTitreRégion2..F7">'Note de frais'!$E$4</definedName>
    <definedName name="LigneTitreRégion3..J8">'Note de frais'!$I$4</definedName>
    <definedName name="LigneTitreRégion4..M8">'Note de frais'!$L$4</definedName>
    <definedName name="LigneTitreRégion5..M24">'Note de frais'!$L$23</definedName>
    <definedName name="TitreColonne1">Dépenses[[#Headers],[DATE]]</definedName>
    <definedName name="ToutesLesDonnées">Dépenses[[DATE]:[DIVERS]]</definedName>
  </definedNames>
  <calcPr calcId="162913"/>
</workbook>
</file>

<file path=xl/calcChain.xml><?xml version="1.0" encoding="utf-8"?>
<calcChain xmlns="http://schemas.openxmlformats.org/spreadsheetml/2006/main">
  <c r="B12" i="1" l="1"/>
  <c r="B11" i="1"/>
  <c r="J6" i="1" l="1"/>
  <c r="J5" i="1"/>
  <c r="M12" i="1"/>
  <c r="M11" i="1"/>
  <c r="M13" i="1"/>
  <c r="M14" i="1"/>
  <c r="M15" i="1"/>
  <c r="M16" i="1"/>
  <c r="M17" i="1"/>
  <c r="M18" i="1"/>
  <c r="M19" i="1"/>
  <c r="M20" i="1"/>
  <c r="M21" i="1"/>
  <c r="L21" i="1"/>
  <c r="L20" i="1"/>
  <c r="L19" i="1"/>
  <c r="L18" i="1"/>
  <c r="L17" i="1"/>
  <c r="L16" i="1"/>
  <c r="L15" i="1"/>
  <c r="L14" i="1"/>
  <c r="L13" i="1"/>
  <c r="L11" i="1" l="1"/>
  <c r="L12" i="1"/>
  <c r="E22" i="1" l="1"/>
  <c r="F22" i="1"/>
  <c r="G22" i="1"/>
  <c r="H22" i="1"/>
  <c r="I22" i="1"/>
  <c r="M22" i="1"/>
  <c r="M24" i="1" s="1"/>
</calcChain>
</file>

<file path=xl/sharedStrings.xml><?xml version="1.0" encoding="utf-8"?>
<sst xmlns="http://schemas.openxmlformats.org/spreadsheetml/2006/main" count="49" uniqueCount="44">
  <si>
    <t>NOTE DE FRAIS</t>
  </si>
  <si>
    <t>CONTOSO, LTD</t>
  </si>
  <si>
    <t>123 rue des Écoles, 44000 Nantes</t>
  </si>
  <si>
    <t>TÉLÉPHONE</t>
  </si>
  <si>
    <t>TÉLÉCOPIE</t>
  </si>
  <si>
    <t>SITE WEB</t>
  </si>
  <si>
    <t>DATE</t>
  </si>
  <si>
    <t>TOTAUX</t>
  </si>
  <si>
    <t>info@contoso.com</t>
  </si>
  <si>
    <t>www.contoso.com</t>
  </si>
  <si>
    <t>COMPTE</t>
  </si>
  <si>
    <t>Ventes</t>
  </si>
  <si>
    <t>DESCRIPTION</t>
  </si>
  <si>
    <t>Kilométrage</t>
  </si>
  <si>
    <t>Convention</t>
  </si>
  <si>
    <t>NOM</t>
  </si>
  <si>
    <t>SERVICE</t>
  </si>
  <si>
    <t>FONCTION</t>
  </si>
  <si>
    <t>RESPONSABLE</t>
  </si>
  <si>
    <t>HÔTEL</t>
  </si>
  <si>
    <t>Marie Berthelette</t>
  </si>
  <si>
    <t>Directrice générale</t>
  </si>
  <si>
    <t>Mickael Tulier</t>
  </si>
  <si>
    <t>TRANSPORT</t>
  </si>
  <si>
    <t>REPAS</t>
  </si>
  <si>
    <t>MOTIF</t>
  </si>
  <si>
    <t>DÉBUT</t>
  </si>
  <si>
    <t>FIN</t>
  </si>
  <si>
    <t>PRÉPARÉE PAR</t>
  </si>
  <si>
    <t>APPROUVÉE PAR</t>
  </si>
  <si>
    <t>DIVERS</t>
  </si>
  <si>
    <t>Séminaire commercial annuel</t>
  </si>
  <si>
    <t>KILOMÉTRAGE 
AU DÉPART</t>
  </si>
  <si>
    <t>KILOMÉTRAGE 
À L’ARRIVÉE</t>
  </si>
  <si>
    <t>INDEMNITÉS KILOMÉTRIQUES</t>
  </si>
  <si>
    <t>INDEMNITÉS DE REPAS</t>
  </si>
  <si>
    <t>INDEMNITÉS D’HÉBERGEMENT</t>
  </si>
  <si>
    <t>INDEMNITÉS TÉLÉPHONIQUES</t>
  </si>
  <si>
    <t>INDEMNITÉS DIVERSES</t>
  </si>
  <si>
    <t>KILOMÉTRAGE 
TOTAL</t>
  </si>
  <si>
    <t>FRAIS AVANCÉS</t>
  </si>
  <si>
    <t>TOTAL</t>
  </si>
  <si>
    <t xml:space="preserve">TOTAL </t>
  </si>
  <si>
    <t>COURRIEL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</si>
</sst>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5" formatCode="&quot;$&quot;#,##0.00&quot;/mile&quot;"/>
    <numFmt numFmtId="166" formatCode="&quot;$&quot;#,##0.00&quot;/day&quot;"/>
    <numFmt numFmtId="167" formatCode="&quot;$&quot;#,##0.00&quot;/night&quot;"/>
    <numFmt numFmtId="168" formatCode="#,##0.0_)&quot; mi.&quot;;\(#,##0.0\)&quot; mi.&quot;"/>
    <numFmt numFmtId="169" formatCode="[&lt;=9999999]###\-####;\(###\)\ ###\-####"/>
    <numFmt numFmtId="170" formatCode="0#&quot; &quot;##&quot; &quot;##&quot; &quot;##&quot; &quot;##"/>
    <numFmt numFmtId="177" formatCode="#,##0.00\ [$$-C0C]_);\(#,##0.00\ [$$-C0C]\)"/>
    <numFmt numFmtId="178" formatCode="_ * #,##0.00_)\ [$$-C0C]_ ;_ * \(#,##0.00\)\ [$$-C0C]_ ;_ * &quot;-&quot;??_)\ [$$-C0C]_ ;_ @_ "/>
    <numFmt numFmtId="180" formatCode="#,##0.0_)&quot;km&quot;;\(#,##0.0\)&quot;km&quot;"/>
    <numFmt numFmtId="181" formatCode="#,##0.00\ &quot;$&quot;&quot;/km&quot;"/>
    <numFmt numFmtId="182" formatCode="#,##0.00\ &quot;$&quot;&quot;/jour&quot;"/>
    <numFmt numFmtId="183" formatCode="#,##0.00\ &quot;$&quot;&quot;/nuit&quot;"/>
  </numFmts>
  <fonts count="8" x14ac:knownFonts="1">
    <font>
      <sz val="11"/>
      <color theme="1"/>
      <name val="Calibri"/>
      <family val="2"/>
      <scheme val="minor"/>
    </font>
    <font>
      <sz val="11"/>
      <color theme="1"/>
      <name val="Calibri"/>
      <family val="2"/>
      <scheme val="minor"/>
    </font>
    <font>
      <sz val="11"/>
      <color theme="3"/>
      <name val="Cambria"/>
      <family val="2"/>
      <scheme val="major"/>
    </font>
    <font>
      <sz val="22"/>
      <color theme="3"/>
      <name val="Cambria"/>
      <family val="2"/>
      <scheme val="major"/>
    </font>
    <font>
      <sz val="10"/>
      <color theme="1"/>
      <name val="Calibri"/>
      <family val="2"/>
      <scheme val="minor"/>
    </font>
    <font>
      <sz val="11"/>
      <color theme="3"/>
      <name val="Cambria"/>
      <family val="1"/>
      <scheme val="major"/>
    </font>
    <font>
      <sz val="11"/>
      <color theme="3"/>
      <name val="Calibri"/>
      <family val="2"/>
      <scheme val="minor"/>
    </font>
    <font>
      <sz val="11"/>
      <color theme="0"/>
      <name val="Cambria"/>
      <family val="2"/>
      <scheme val="major"/>
    </font>
  </fonts>
  <fills count="3">
    <fill>
      <patternFill patternType="none"/>
    </fill>
    <fill>
      <patternFill patternType="gray125"/>
    </fill>
    <fill>
      <patternFill patternType="solid">
        <fgColor theme="1" tint="0.499984740745262"/>
        <bgColor indexed="64"/>
      </patternFill>
    </fill>
  </fills>
  <borders count="4">
    <border>
      <left/>
      <right/>
      <top/>
      <bottom/>
      <diagonal/>
    </border>
    <border>
      <left/>
      <right style="thin">
        <color theme="0" tint="-0.499984740745262"/>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s>
  <cellStyleXfs count="19">
    <xf numFmtId="0" fontId="0" fillId="0" borderId="0">
      <alignment horizontal="left" vertical="center" wrapText="1" indent="1"/>
    </xf>
    <xf numFmtId="168" fontId="1" fillId="0" borderId="0" applyFont="0" applyFill="0" applyBorder="0" applyAlignment="0" applyProtection="0"/>
    <xf numFmtId="177" fontId="1" fillId="0" borderId="0" applyFont="0" applyFill="0" applyBorder="0" applyProtection="0">
      <alignment horizontal="right" vertical="center"/>
    </xf>
    <xf numFmtId="0" fontId="3" fillId="0" borderId="0" applyNumberFormat="0" applyFill="0" applyBorder="0" applyAlignment="0" applyProtection="0"/>
    <xf numFmtId="0" fontId="6" fillId="0" borderId="0" applyNumberFormat="0" applyFill="0" applyBorder="0" applyAlignment="0" applyProtection="0"/>
    <xf numFmtId="0" fontId="2" fillId="0" borderId="0" applyNumberFormat="0" applyFill="0" applyBorder="0" applyProtection="0">
      <alignment vertical="center"/>
    </xf>
    <xf numFmtId="0" fontId="6" fillId="0" borderId="0" applyNumberFormat="0" applyFill="0" applyProtection="0">
      <alignment vertical="top"/>
    </xf>
    <xf numFmtId="0" fontId="5" fillId="0" borderId="1" applyNumberFormat="0" applyProtection="0">
      <alignment vertical="center"/>
    </xf>
    <xf numFmtId="0" fontId="7" fillId="2" borderId="0" applyNumberFormat="0" applyBorder="0" applyProtection="0">
      <alignment horizontal="center" vertical="center"/>
    </xf>
    <xf numFmtId="0" fontId="6" fillId="0" borderId="0" applyNumberFormat="0" applyFill="0" applyBorder="0" applyAlignment="0" applyProtection="0">
      <alignment vertical="center"/>
    </xf>
    <xf numFmtId="0" fontId="5" fillId="0" borderId="0" applyNumberFormat="0" applyProtection="0">
      <alignment horizontal="center" vertical="center"/>
    </xf>
    <xf numFmtId="0" fontId="6" fillId="0" borderId="0" applyNumberFormat="0" applyFill="0" applyBorder="0" applyProtection="0">
      <alignment horizontal="left" vertical="top"/>
    </xf>
    <xf numFmtId="14" fontId="1" fillId="0" borderId="0" applyFont="0" applyFill="0" applyBorder="0" applyAlignment="0">
      <alignment horizontal="left" vertical="center" wrapText="1" indent="1"/>
    </xf>
    <xf numFmtId="169" fontId="1" fillId="0" borderId="0" applyFont="0" applyFill="0" applyBorder="0" applyAlignment="0">
      <alignment horizontal="left" vertical="center" wrapText="1" indent="1"/>
    </xf>
    <xf numFmtId="0" fontId="1" fillId="0" borderId="2" applyNumberFormat="0" applyFont="0" applyFill="0" applyAlignment="0">
      <alignment horizontal="left" vertical="center" wrapText="1" indent="1"/>
    </xf>
    <xf numFmtId="0" fontId="1" fillId="0" borderId="3" applyNumberFormat="0" applyFont="0" applyFill="0" applyAlignment="0">
      <alignment horizontal="left" vertical="center" wrapText="1" indent="1"/>
    </xf>
    <xf numFmtId="165" fontId="6" fillId="0" borderId="0" applyFont="0" applyFill="0" applyBorder="0">
      <alignment horizontal="left" vertical="center" indent="1"/>
    </xf>
    <xf numFmtId="166" fontId="6" fillId="0" borderId="0" applyFont="0" applyFill="0" applyBorder="0">
      <alignment horizontal="left" vertical="center" indent="1"/>
    </xf>
    <xf numFmtId="167" fontId="6" fillId="0" borderId="0" applyFont="0" applyFill="0" applyBorder="0">
      <alignment horizontal="left" vertical="center" indent="1"/>
    </xf>
  </cellStyleXfs>
  <cellXfs count="23">
    <xf numFmtId="0" fontId="0" fillId="0" borderId="0" xfId="0">
      <alignment horizontal="left" vertical="center" wrapText="1" indent="1"/>
    </xf>
    <xf numFmtId="168" fontId="0" fillId="0" borderId="0" xfId="0" applyNumberFormat="1">
      <alignment horizontal="left" vertical="center" wrapText="1" indent="1"/>
    </xf>
    <xf numFmtId="0" fontId="4" fillId="0" borderId="0" xfId="0" applyFont="1" applyFill="1" applyBorder="1" applyAlignment="1">
      <alignment horizontal="left" vertical="center" indent="1"/>
    </xf>
    <xf numFmtId="0" fontId="4" fillId="0" borderId="0" xfId="0" applyFont="1" applyFill="1" applyBorder="1" applyAlignment="1">
      <alignment horizontal="left" vertical="center"/>
    </xf>
    <xf numFmtId="0" fontId="4" fillId="0" borderId="0" xfId="0" applyNumberFormat="1" applyFont="1" applyFill="1" applyBorder="1" applyAlignment="1">
      <alignment horizontal="left" vertical="center"/>
    </xf>
    <xf numFmtId="0" fontId="2" fillId="0" borderId="0" xfId="5">
      <alignment vertical="center"/>
    </xf>
    <xf numFmtId="0" fontId="6" fillId="0" borderId="0" xfId="6">
      <alignment vertical="top"/>
    </xf>
    <xf numFmtId="0" fontId="7" fillId="2" borderId="0" xfId="8" applyBorder="1" applyAlignment="1">
      <alignment horizontal="center" vertical="center"/>
    </xf>
    <xf numFmtId="0" fontId="3" fillId="0" borderId="0" xfId="3" applyAlignment="1">
      <alignment horizontal="left"/>
    </xf>
    <xf numFmtId="0" fontId="7" fillId="2" borderId="0" xfId="8" applyBorder="1" applyAlignment="1">
      <alignment horizontal="center" vertical="center" wrapText="1"/>
    </xf>
    <xf numFmtId="0" fontId="5" fillId="0" borderId="1" xfId="7">
      <alignment vertical="center"/>
    </xf>
    <xf numFmtId="0" fontId="0" fillId="0" borderId="0" xfId="0">
      <alignment horizontal="left" vertical="center" wrapText="1" indent="1"/>
    </xf>
    <xf numFmtId="14" fontId="0" fillId="0" borderId="0" xfId="12" applyFont="1">
      <alignment horizontal="left" vertical="center" wrapText="1" indent="1"/>
    </xf>
    <xf numFmtId="170" fontId="0" fillId="0" borderId="0" xfId="13" applyNumberFormat="1" applyFont="1">
      <alignment horizontal="left" vertical="center" wrapText="1" indent="1"/>
    </xf>
    <xf numFmtId="0" fontId="0" fillId="0" borderId="0" xfId="0">
      <alignment horizontal="left" vertical="center" wrapText="1" indent="1"/>
    </xf>
    <xf numFmtId="14" fontId="0" fillId="0" borderId="0" xfId="12" applyFont="1">
      <alignment horizontal="left" vertical="center" wrapText="1" indent="1"/>
    </xf>
    <xf numFmtId="177" fontId="0" fillId="0" borderId="0" xfId="2" applyNumberFormat="1" applyFont="1">
      <alignment horizontal="right" vertical="center"/>
    </xf>
    <xf numFmtId="177" fontId="4" fillId="0" borderId="0" xfId="0" applyNumberFormat="1" applyFont="1" applyFill="1" applyBorder="1" applyAlignment="1">
      <alignment vertical="center"/>
    </xf>
    <xf numFmtId="178" fontId="4" fillId="0" borderId="0" xfId="0" applyNumberFormat="1" applyFont="1" applyFill="1" applyBorder="1" applyAlignment="1">
      <alignment horizontal="left" vertical="center"/>
    </xf>
    <xf numFmtId="180" fontId="0" fillId="0" borderId="0" xfId="1" applyNumberFormat="1" applyFont="1" applyAlignment="1">
      <alignment horizontal="left" vertical="center" wrapText="1" indent="1"/>
    </xf>
    <xf numFmtId="181" fontId="6" fillId="0" borderId="0" xfId="16" applyNumberFormat="1" applyBorder="1">
      <alignment horizontal="left" vertical="center" indent="1"/>
    </xf>
    <xf numFmtId="182" fontId="6" fillId="0" borderId="0" xfId="17" applyNumberFormat="1" applyBorder="1">
      <alignment horizontal="left" vertical="center" indent="1"/>
    </xf>
    <xf numFmtId="183" fontId="6" fillId="0" borderId="0" xfId="18" applyNumberFormat="1" applyBorder="1">
      <alignment horizontal="left" vertical="center" indent="1"/>
    </xf>
  </cellXfs>
  <cellStyles count="19">
    <cellStyle name="Au kilomètre" xfId="16" xr:uid="{00000000-0005-0000-0000-00000E000000}"/>
    <cellStyle name="Bordure droite" xfId="15" xr:uid="{00000000-0005-0000-0000-000011000000}"/>
    <cellStyle name="Bordure gauche" xfId="14" xr:uid="{00000000-0005-0000-0000-00000B000000}"/>
    <cellStyle name="Date" xfId="12" xr:uid="{00000000-0005-0000-0000-000002000000}"/>
    <cellStyle name="Entrée" xfId="10" builtinId="20" customBuiltin="1"/>
    <cellStyle name="Lien hypertexte" xfId="4" builtinId="8" customBuiltin="1"/>
    <cellStyle name="Lien hypertexte visité" xfId="9" builtinId="9" customBuiltin="1"/>
    <cellStyle name="Milliers" xfId="1" builtinId="3" customBuiltin="1"/>
    <cellStyle name="Monétaire" xfId="2" builtinId="4" customBuiltin="1"/>
    <cellStyle name="Normal" xfId="0" builtinId="0" customBuiltin="1"/>
    <cellStyle name="Par jour" xfId="17" xr:uid="{00000000-0005-0000-0000-00000D000000}"/>
    <cellStyle name="Par nuitée" xfId="18" xr:uid="{00000000-0005-0000-0000-00000F000000}"/>
    <cellStyle name="Téléphone" xfId="13" xr:uid="{00000000-0005-0000-0000-000010000000}"/>
    <cellStyle name="Texte explicatif" xfId="11" builtinId="53" customBuiltin="1"/>
    <cellStyle name="Titre" xfId="3" builtinId="15" customBuiltin="1"/>
    <cellStyle name="Titre 1" xfId="5" builtinId="16" customBuiltin="1"/>
    <cellStyle name="Titre 2" xfId="6" builtinId="17" customBuiltin="1"/>
    <cellStyle name="Titre 3" xfId="7" builtinId="18" customBuiltin="1"/>
    <cellStyle name="Titre 4" xfId="8" builtinId="19" customBuiltin="1"/>
  </cellStyles>
  <dxfs count="32">
    <dxf>
      <numFmt numFmtId="180" formatCode="#,##0.0_)&quot;km&quot;;\(#,##0.0\)&quot;km&quot;"/>
    </dxf>
    <dxf>
      <numFmt numFmtId="180" formatCode="#,##0.0_)&quot;km&quot;;\(#,##0.0\)&quot;km&quot;"/>
    </dxf>
    <dxf>
      <font>
        <b val="0"/>
        <i val="0"/>
        <strike val="0"/>
        <condense val="0"/>
        <extend val="0"/>
        <outline val="0"/>
        <shadow val="0"/>
        <u val="none"/>
        <vertAlign val="baseline"/>
        <sz val="10"/>
        <color theme="1"/>
        <name val="Calibri"/>
        <family val="2"/>
        <scheme val="minor"/>
      </font>
      <numFmt numFmtId="178" formatCode="_ * #,##0.00_)\ [$$-C0C]_ ;_ * \(#,##0.00\)\ [$$-C0C]_ ;_ * &quot;-&quot;??_)\ [$$-C0C]_ ;_ @_ "/>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78" formatCode="_ * #,##0.00_)\ [$$-C0C]_ ;_ * \(#,##0.00\)\ [$$-C0C]_ ;_ * &quot;-&quot;??_)\ [$$-C0C]_ ;_ @_ "/>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78" formatCode="_ * #,##0.00_)\ [$$-C0C]_ ;_ * \(#,##0.00\)\ [$$-C0C]_ ;_ * &quot;-&quot;??_)\ [$$-C0C]_ ;_ @_ "/>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78" formatCode="_ * #,##0.00_)\ [$$-C0C]_ ;_ * \(#,##0.00\)\ [$$-C0C]_ ;_ * &quot;-&quot;??_)\ [$$-C0C]_ ;_ @_ "/>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78" formatCode="_ * #,##0.00_)\ [$$-C0C]_ ;_ * \(#,##0.00\)\ [$$-C0C]_ ;_ * &quot;-&quot;??_)\ [$$-C0C]_ ;_ @_ "/>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77" formatCode="#,##0.00\ [$$-C0C]_);\(#,##0.00\ [$$-C0C]\)"/>
      <fill>
        <patternFill patternType="none">
          <fgColor indexed="64"/>
          <bgColor indexed="65"/>
        </patternFill>
      </fill>
      <alignment horizontal="general" vertical="center" textRotation="0" wrapText="0" indent="0" justifyLastLine="0" shrinkToFit="0" readingOrder="0"/>
    </dxf>
    <dxf>
      <numFmt numFmtId="177" formatCode="#,##0.00\ [$$-C0C]_);\(#,##0.00\ [$$-C0C]\)"/>
    </dxf>
    <dxf>
      <numFmt numFmtId="177" formatCode="#,##0.00\ [$$-C0C]_);\(#,##0.00\ [$$-C0C]\)"/>
    </dxf>
    <dxf>
      <numFmt numFmtId="177" formatCode="#,##0.00\ [$$-C0C]_);\(#,##0.00\ [$$-C0C]\)"/>
    </dxf>
    <dxf>
      <numFmt numFmtId="177" formatCode="#,##0.00\ [$$-C0C]_);\(#,##0.00\ [$$-C0C]\)"/>
    </dxf>
    <dxf>
      <numFmt numFmtId="177" formatCode="#,##0.00\ [$$-C0C]_);\(#,##0.00\ [$$-C0C]\)"/>
    </dxf>
    <dxf>
      <numFmt numFmtId="177" formatCode="#,##0.00\ [$$-C0C]_);\(#,##0.00\ [$$-C0C]\)"/>
    </dxf>
    <dxf>
      <numFmt numFmtId="177" formatCode="#,##0.00\ [$$-C0C]_);\(#,##0.00\ [$$-C0C]\)"/>
    </dxf>
    <dxf>
      <font>
        <b val="0"/>
        <i val="0"/>
        <strike val="0"/>
        <condense val="0"/>
        <extend val="0"/>
        <outline val="0"/>
        <shadow val="0"/>
        <u val="none"/>
        <vertAlign val="baseline"/>
        <sz val="10"/>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0"/>
        <color theme="1"/>
        <name val="Calibri"/>
        <scheme val="minor"/>
      </font>
      <alignment vertical="center" textRotation="0" wrapText="0" indent="0" justifyLastLine="0" shrinkToFit="0" readingOrder="0"/>
    </dxf>
    <dxf>
      <font>
        <strike val="0"/>
        <outline val="0"/>
        <shadow val="0"/>
        <u val="none"/>
        <vertAlign val="baseline"/>
        <sz val="10"/>
        <color theme="1"/>
        <name val="Calibri"/>
        <scheme val="minor"/>
      </font>
      <alignment vertical="center" textRotation="0" wrapText="0" indent="0" justifyLastLine="0" shrinkToFit="0" readingOrder="0"/>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b/>
        <i val="0"/>
        <color theme="3"/>
      </font>
      <fill>
        <patternFill>
          <bgColor theme="0" tint="-0.14996795556505021"/>
        </patternFill>
      </fill>
      <border>
        <horizontal/>
      </border>
    </dxf>
    <dxf>
      <font>
        <b/>
        <i val="0"/>
        <color theme="0"/>
      </font>
      <fill>
        <patternFill patternType="solid">
          <fgColor theme="5"/>
          <bgColor theme="1" tint="0.499984740745262"/>
        </patternFill>
      </fill>
      <border>
        <top style="thick">
          <color theme="0"/>
        </top>
        <vertical style="thin">
          <color theme="1" tint="0.34998626667073579"/>
        </vertical>
        <horizontal/>
      </border>
    </dxf>
    <dxf>
      <font>
        <b val="0"/>
        <i val="0"/>
        <color theme="3"/>
      </font>
      <fill>
        <patternFill patternType="none">
          <bgColor auto="1"/>
        </patternFill>
      </fill>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34998626667073579"/>
        </horizontal>
      </border>
    </dxf>
  </dxfs>
  <tableStyles count="1" defaultTableStyle="Note de frais" defaultPivotStyle="PivotStyleLight16">
    <tableStyle name="Note de frais" pivot="0" count="3" xr9:uid="{00000000-0011-0000-FFFF-FFFF00000000}">
      <tableStyleElement type="wholeTable" dxfId="31"/>
      <tableStyleElement type="headerRow" dxfId="30"/>
      <tableStyleElement type="totalRow" dxfId="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épenses" displayName="Dépenses" ref="B10:M22" totalsRowCount="1" dataDxfId="22" totalsRowDxfId="21">
  <tableColumns count="12">
    <tableColumn id="1" xr3:uid="{00000000-0010-0000-0000-000001000000}" name="DATE" totalsRowLabel="TOTAUX" totalsRowDxfId="20" dataCellStyle="Date"/>
    <tableColumn id="2" xr3:uid="{00000000-0010-0000-0000-000002000000}" name="COMPTE" totalsRowDxfId="19" dataCellStyle="Normal"/>
    <tableColumn id="3" xr3:uid="{00000000-0010-0000-0000-000003000000}" name="DESCRIPTION" totalsRowDxfId="18" dataCellStyle="Normal"/>
    <tableColumn id="4" xr3:uid="{00000000-0010-0000-0000-000004000000}" name="HÔTEL" totalsRowFunction="sum" dataDxfId="14" totalsRowDxfId="6"/>
    <tableColumn id="5" xr3:uid="{00000000-0010-0000-0000-000005000000}" name="TRANSPORT" totalsRowFunction="sum" dataDxfId="13" totalsRowDxfId="5"/>
    <tableColumn id="8" xr3:uid="{00000000-0010-0000-0000-000008000000}" name="REPAS" totalsRowFunction="sum" dataDxfId="12" totalsRowDxfId="4"/>
    <tableColumn id="9" xr3:uid="{00000000-0010-0000-0000-000009000000}" name="TÉLÉPHONE" totalsRowFunction="sum" dataDxfId="11" totalsRowDxfId="3"/>
    <tableColumn id="10" xr3:uid="{00000000-0010-0000-0000-00000A000000}" name="DIVERS" totalsRowFunction="sum" dataDxfId="10" totalsRowDxfId="2"/>
    <tableColumn id="6" xr3:uid="{00000000-0010-0000-0000-000006000000}" name="KILOMÉTRAGE _x000a_AU DÉPART" dataDxfId="1" totalsRowDxfId="17"/>
    <tableColumn id="7" xr3:uid="{00000000-0010-0000-0000-000007000000}" name="KILOMÉTRAGE _x000a_À L’ARRIVÉE" dataDxfId="0" totalsRowDxfId="16"/>
    <tableColumn id="12" xr3:uid="{00000000-0010-0000-0000-00000C000000}" name="KILOMÉTRAGE _x000a_TOTAL" dataDxfId="9" totalsRowDxfId="15">
      <calculatedColumnFormula>IF(COUNTA(Dépenses[[#This Row],[KILOMÉTRAGE 
AU DÉPART]:[KILOMÉTRAGE 
À L’ARRIVÉE]])=2,(Dépenses[[#This Row],[KILOMÉTRAGE 
À L’ARRIVÉE]]-Dépenses[[#This Row],[KILOMÉTRAGE 
AU DÉPART]])*IndemnitésKilométriques,"")</calculatedColumnFormula>
    </tableColumn>
    <tableColumn id="11" xr3:uid="{00000000-0010-0000-0000-00000B000000}" name="TOTAL " totalsRowFunction="sum" dataDxfId="8" totalsRowDxfId="7">
      <calculatedColumnFormula>IF(COUNTA(Dépenses[[#This Row],[DATE]:[KILOMÉTRAGE 
À L’ARRIVÉE]])=0,"",SUM(Dépenses[[#This Row],[HÔTEL]:[TRANSPORT]],Dépenses[[#This Row],[REPAS]:[DIVERS]],((Dépenses[[#This Row],[KILOMÉTRAGE 
À L’ARRIVÉE]]-Dépenses[[#This Row],[KILOMÉTRAGE 
AU DÉPART]])*(IndemnitésKilométriques))))</calculatedColumnFormula>
    </tableColumn>
  </tableColumns>
  <tableStyleInfo name="Note de frais" showFirstColumn="0" showLastColumn="0" showRowStripes="1" showColumnStripes="0"/>
  <extLst>
    <ext xmlns:x14="http://schemas.microsoft.com/office/spreadsheetml/2009/9/main" uri="{504A1905-F514-4f6f-8877-14C23A59335A}">
      <x14:table altTextSummary="Entrez dans ce tableau les informations relatives au déplacement, comme la date, les différentes dépenses et le kilométrage au départ et à l’arrivée. Le Kilométrage total et les Dépenses totales sont calculés automatiquement"/>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oho">
  <a:themeElements>
    <a:clrScheme name="Expense Report">
      <a:dk1>
        <a:srgbClr val="000000"/>
      </a:dk1>
      <a:lt1>
        <a:srgbClr val="FFFFFF"/>
      </a:lt1>
      <a:dk2>
        <a:srgbClr val="2E2224"/>
      </a:dk2>
      <a:lt2>
        <a:srgbClr val="FFFFFF"/>
      </a:lt2>
      <a:accent1>
        <a:srgbClr val="664B42"/>
      </a:accent1>
      <a:accent2>
        <a:srgbClr val="4B5A60"/>
      </a:accent2>
      <a:accent3>
        <a:srgbClr val="9C5238"/>
      </a:accent3>
      <a:accent4>
        <a:srgbClr val="C1AD79"/>
      </a:accent4>
      <a:accent5>
        <a:srgbClr val="667559"/>
      </a:accent5>
      <a:accent6>
        <a:srgbClr val="604965"/>
      </a:accent6>
      <a:hlink>
        <a:srgbClr val="4B5A60"/>
      </a:hlink>
      <a:folHlink>
        <a:srgbClr val="60496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OHO">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7000"/>
                <a:satMod val="150000"/>
              </a:schemeClr>
            </a:gs>
            <a:gs pos="30000">
              <a:schemeClr val="phClr">
                <a:shade val="94000"/>
                <a:satMod val="130000"/>
              </a:schemeClr>
            </a:gs>
            <a:gs pos="45000">
              <a:schemeClr val="phClr">
                <a:shade val="100000"/>
                <a:satMod val="120000"/>
              </a:schemeClr>
            </a:gs>
            <a:gs pos="55000">
              <a:schemeClr val="phClr">
                <a:shade val="100000"/>
                <a:satMod val="118000"/>
              </a:schemeClr>
            </a:gs>
            <a:gs pos="73000">
              <a:schemeClr val="phClr">
                <a:shade val="94000"/>
                <a:satMod val="130000"/>
              </a:schemeClr>
            </a:gs>
            <a:gs pos="100000">
              <a:schemeClr val="phClr">
                <a:shade val="67000"/>
                <a:satMod val="150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2700000" algn="br" rotWithShape="0">
              <a:srgbClr val="000000">
                <a:alpha val="40000"/>
              </a:srgbClr>
            </a:outerShdw>
          </a:effectLst>
        </a:effectStyle>
        <a:effectStyle>
          <a:effectLst>
            <a:outerShdw blurRad="50800" dist="38100" dir="2700000" algn="br" rotWithShape="0">
              <a:srgbClr val="000000">
                <a:alpha val="40000"/>
              </a:srgbClr>
            </a:outerShdw>
          </a:effectLst>
        </a:effectStyle>
        <a:effectStyle>
          <a:effectLst>
            <a:outerShdw blurRad="50800" dist="38100" dir="2700000" algn="br" rotWithShape="0">
              <a:srgbClr val="000000">
                <a:alpha val="40000"/>
              </a:srgbClr>
            </a:outerShdw>
          </a:effectLst>
          <a:scene3d>
            <a:camera prst="orthographicFront">
              <a:rot lat="0" lon="0" rev="0"/>
            </a:camera>
            <a:lightRig rig="threePt" dir="t">
              <a:rot lat="0" lon="0" rev="2700000"/>
            </a:lightRig>
          </a:scene3d>
          <a:sp3d contourW="19050">
            <a:bevelT w="31750" h="38100"/>
            <a:contourClr>
              <a:schemeClr val="phClr">
                <a:shade val="15000"/>
                <a:satMod val="110000"/>
              </a:schemeClr>
            </a:contourClr>
          </a:sp3d>
        </a:effectStyle>
      </a:effectStyleLst>
      <a:bgFillStyleLst>
        <a:solidFill>
          <a:schemeClr val="phClr"/>
        </a:solidFill>
        <a:gradFill rotWithShape="1">
          <a:gsLst>
            <a:gs pos="0">
              <a:schemeClr val="phClr">
                <a:tint val="64000"/>
                <a:satMod val="210000"/>
              </a:schemeClr>
            </a:gs>
            <a:gs pos="40000">
              <a:schemeClr val="phClr">
                <a:tint val="72000"/>
                <a:shade val="99000"/>
                <a:satMod val="200000"/>
              </a:schemeClr>
            </a:gs>
            <a:gs pos="100000">
              <a:schemeClr val="phClr">
                <a:tint val="100000"/>
                <a:shade val="30000"/>
                <a:alpha val="100000"/>
                <a:satMod val="175000"/>
                <a:lumMod val="100000"/>
              </a:schemeClr>
            </a:gs>
          </a:gsLst>
          <a:path path="circle">
            <a:fillToRect l="50000" t="-80000" r="50000" b="180000"/>
          </a:path>
        </a:gradFill>
        <a:blipFill rotWithShape="1">
          <a:blip xmlns:r="http://schemas.openxmlformats.org/officeDocument/2006/relationships" r:embed="rId1">
            <a:duotone>
              <a:schemeClr val="phClr">
                <a:tint val="86000"/>
                <a:alpha val="90000"/>
              </a:schemeClr>
              <a:schemeClr val="phClr">
                <a:shade val="49000"/>
                <a:satMod val="120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ntoso.com/" TargetMode="External"/><Relationship Id="rId1" Type="http://schemas.openxmlformats.org/officeDocument/2006/relationships/hyperlink" Target="mailto:info@contoso.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autoPageBreaks="0" fitToPage="1"/>
  </sheetPr>
  <dimension ref="A1:M24"/>
  <sheetViews>
    <sheetView showGridLines="0" tabSelected="1" zoomScaleNormal="100" workbookViewId="0"/>
  </sheetViews>
  <sheetFormatPr baseColWidth="10" defaultColWidth="9.140625" defaultRowHeight="30" customHeight="1" x14ac:dyDescent="0.25"/>
  <cols>
    <col min="1" max="1" width="2.7109375" style="11" customWidth="1"/>
    <col min="2" max="3" width="15.7109375" customWidth="1"/>
    <col min="4" max="4" width="21.7109375" customWidth="1"/>
    <col min="5" max="9" width="17.5703125" customWidth="1"/>
    <col min="10" max="11" width="17.28515625" customWidth="1"/>
    <col min="12" max="12" width="30.85546875" bestFit="1" customWidth="1"/>
    <col min="13" max="13" width="17.5703125" bestFit="1" customWidth="1"/>
    <col min="14" max="14" width="2.7109375" customWidth="1"/>
  </cols>
  <sheetData>
    <row r="1" spans="2:13" ht="36.75" customHeight="1" x14ac:dyDescent="0.35">
      <c r="B1" s="8" t="s">
        <v>0</v>
      </c>
      <c r="C1" s="11"/>
      <c r="D1" s="11"/>
      <c r="E1" s="11"/>
    </row>
    <row r="2" spans="2:13" ht="21" customHeight="1" x14ac:dyDescent="0.25">
      <c r="B2" s="5" t="s">
        <v>1</v>
      </c>
      <c r="C2" s="11"/>
      <c r="D2" s="11"/>
      <c r="E2" s="11"/>
      <c r="F2" s="11"/>
      <c r="G2" s="11"/>
      <c r="H2" s="11"/>
      <c r="I2" s="11"/>
      <c r="J2" s="11"/>
      <c r="K2" s="11"/>
      <c r="L2" s="11"/>
      <c r="M2" s="11"/>
    </row>
    <row r="3" spans="2:13" ht="30.75" customHeight="1" x14ac:dyDescent="0.25">
      <c r="B3" s="6" t="s">
        <v>2</v>
      </c>
      <c r="C3" s="11"/>
      <c r="D3" s="11"/>
      <c r="E3" s="11"/>
      <c r="F3" s="11"/>
      <c r="G3" s="11"/>
      <c r="H3" s="11"/>
      <c r="I3" s="11"/>
      <c r="J3" s="11"/>
      <c r="K3" s="11"/>
      <c r="L3" s="11"/>
      <c r="M3" s="11"/>
    </row>
    <row r="4" spans="2:13" ht="18" customHeight="1" x14ac:dyDescent="0.25">
      <c r="B4" s="10" t="s">
        <v>3</v>
      </c>
      <c r="C4" s="13">
        <v>4255550121</v>
      </c>
      <c r="D4" s="13"/>
      <c r="E4" s="10" t="s">
        <v>15</v>
      </c>
      <c r="F4" s="14" t="s">
        <v>20</v>
      </c>
      <c r="G4" s="14"/>
      <c r="H4" s="11"/>
      <c r="I4" s="10" t="s">
        <v>25</v>
      </c>
      <c r="J4" s="14" t="s">
        <v>31</v>
      </c>
      <c r="K4" s="14"/>
      <c r="L4" s="10" t="s">
        <v>34</v>
      </c>
      <c r="M4" s="20">
        <v>0.5</v>
      </c>
    </row>
    <row r="5" spans="2:13" ht="18" customHeight="1" x14ac:dyDescent="0.25">
      <c r="B5" s="10" t="s">
        <v>4</v>
      </c>
      <c r="C5" s="13">
        <v>4255550122</v>
      </c>
      <c r="D5" s="13"/>
      <c r="E5" s="10" t="s">
        <v>16</v>
      </c>
      <c r="F5" s="14" t="s">
        <v>11</v>
      </c>
      <c r="G5" s="14"/>
      <c r="H5" s="11"/>
      <c r="I5" s="10" t="s">
        <v>26</v>
      </c>
      <c r="J5" s="15">
        <f ca="1">IFERROR(MIN(Dépenses[DATE]),"")</f>
        <v>43256</v>
      </c>
      <c r="K5" s="15"/>
      <c r="L5" s="10" t="s">
        <v>35</v>
      </c>
      <c r="M5" s="21">
        <v>30</v>
      </c>
    </row>
    <row r="6" spans="2:13" ht="18" customHeight="1" x14ac:dyDescent="0.25">
      <c r="B6" s="10" t="s">
        <v>43</v>
      </c>
      <c r="C6" s="14" t="s">
        <v>8</v>
      </c>
      <c r="D6" s="14"/>
      <c r="E6" s="10" t="s">
        <v>17</v>
      </c>
      <c r="F6" s="14" t="s">
        <v>21</v>
      </c>
      <c r="G6" s="14"/>
      <c r="H6" s="11"/>
      <c r="I6" s="10" t="s">
        <v>27</v>
      </c>
      <c r="J6" s="15">
        <f ca="1">IFERROR(MAX(Dépenses[DATE]),"")</f>
        <v>43286</v>
      </c>
      <c r="K6" s="15"/>
      <c r="L6" s="10" t="s">
        <v>36</v>
      </c>
      <c r="M6" s="22">
        <v>200</v>
      </c>
    </row>
    <row r="7" spans="2:13" ht="18" customHeight="1" x14ac:dyDescent="0.25">
      <c r="B7" s="10" t="s">
        <v>5</v>
      </c>
      <c r="C7" s="14" t="s">
        <v>9</v>
      </c>
      <c r="D7" s="14"/>
      <c r="E7" s="10" t="s">
        <v>18</v>
      </c>
      <c r="F7" s="14" t="s">
        <v>22</v>
      </c>
      <c r="G7" s="14"/>
      <c r="H7" s="11"/>
      <c r="I7" s="10" t="s">
        <v>28</v>
      </c>
      <c r="J7" s="14" t="s">
        <v>20</v>
      </c>
      <c r="K7" s="14"/>
      <c r="L7" s="10" t="s">
        <v>37</v>
      </c>
      <c r="M7" s="21">
        <v>10</v>
      </c>
    </row>
    <row r="8" spans="2:13" ht="18" customHeight="1" x14ac:dyDescent="0.25">
      <c r="B8" s="11"/>
      <c r="C8" s="11"/>
      <c r="D8" s="11"/>
      <c r="E8" s="11"/>
      <c r="F8" s="11"/>
      <c r="G8" s="11"/>
      <c r="H8" s="11"/>
      <c r="I8" s="10" t="s">
        <v>29</v>
      </c>
      <c r="J8" s="14" t="s">
        <v>22</v>
      </c>
      <c r="K8" s="14"/>
      <c r="L8" s="10" t="s">
        <v>38</v>
      </c>
      <c r="M8" s="21">
        <v>50</v>
      </c>
    </row>
    <row r="9" spans="2:13" s="11" customFormat="1" ht="18" customHeight="1" x14ac:dyDescent="0.25"/>
    <row r="10" spans="2:13" ht="41.25" customHeight="1" x14ac:dyDescent="0.25">
      <c r="B10" s="7" t="s">
        <v>6</v>
      </c>
      <c r="C10" s="7" t="s">
        <v>10</v>
      </c>
      <c r="D10" s="7" t="s">
        <v>12</v>
      </c>
      <c r="E10" s="7" t="s">
        <v>19</v>
      </c>
      <c r="F10" s="7" t="s">
        <v>23</v>
      </c>
      <c r="G10" s="7" t="s">
        <v>24</v>
      </c>
      <c r="H10" s="7" t="s">
        <v>3</v>
      </c>
      <c r="I10" s="7" t="s">
        <v>30</v>
      </c>
      <c r="J10" s="9" t="s">
        <v>32</v>
      </c>
      <c r="K10" s="9" t="s">
        <v>33</v>
      </c>
      <c r="L10" s="9" t="s">
        <v>39</v>
      </c>
      <c r="M10" s="7" t="s">
        <v>42</v>
      </c>
    </row>
    <row r="11" spans="2:13" ht="30" customHeight="1" x14ac:dyDescent="0.25">
      <c r="B11" s="12">
        <f ca="1">TODAY()</f>
        <v>43256</v>
      </c>
      <c r="C11" t="s">
        <v>11</v>
      </c>
      <c r="D11" t="s">
        <v>13</v>
      </c>
      <c r="E11" s="16"/>
      <c r="F11" s="16"/>
      <c r="G11" s="16"/>
      <c r="H11" s="16"/>
      <c r="I11" s="16">
        <v>50</v>
      </c>
      <c r="J11" s="19">
        <v>11378.5</v>
      </c>
      <c r="K11" s="19">
        <v>11456.2</v>
      </c>
      <c r="L11" s="16">
        <f>IF(COUNTA(Dépenses[[#This Row],[KILOMÉTRAGE 
AU DÉPART]:[KILOMÉTRAGE 
À L’ARRIVÉE]])=2,(Dépenses[[#This Row],[KILOMÉTRAGE 
À L’ARRIVÉE]]-Dépenses[[#This Row],[KILOMÉTRAGE 
AU DÉPART]])*IndemnitésKilométriques,"")</f>
        <v>38.850000000000364</v>
      </c>
      <c r="M11" s="16">
        <f ca="1">IF(COUNTA(Dépenses[[#This Row],[DATE]:[KILOMÉTRAGE 
À L’ARRIVÉE]])=0,"",SUM(Dépenses[[#This Row],[HÔTEL]:[TRANSPORT]],Dépenses[[#This Row],[REPAS]:[DIVERS]],((Dépenses[[#This Row],[KILOMÉTRAGE 
À L’ARRIVÉE]]-Dépenses[[#This Row],[KILOMÉTRAGE 
AU DÉPART]])*(IndemnitésKilométriques))))</f>
        <v>88.850000000000364</v>
      </c>
    </row>
    <row r="12" spans="2:13" ht="30" customHeight="1" x14ac:dyDescent="0.25">
      <c r="B12" s="12">
        <f ca="1">TODAY()+30</f>
        <v>43286</v>
      </c>
      <c r="C12" t="s">
        <v>11</v>
      </c>
      <c r="D12" t="s">
        <v>14</v>
      </c>
      <c r="E12" s="16">
        <v>445</v>
      </c>
      <c r="F12" s="16">
        <v>225</v>
      </c>
      <c r="G12" s="16">
        <v>20</v>
      </c>
      <c r="H12" s="16"/>
      <c r="I12" s="16">
        <v>5</v>
      </c>
      <c r="J12" s="19">
        <v>11500</v>
      </c>
      <c r="K12" s="19">
        <v>11560</v>
      </c>
      <c r="L12" s="16">
        <f>IF(COUNTA(Dépenses[[#This Row],[KILOMÉTRAGE 
AU DÉPART]:[KILOMÉTRAGE 
À L’ARRIVÉE]])=2,(Dépenses[[#This Row],[KILOMÉTRAGE 
À L’ARRIVÉE]]-Dépenses[[#This Row],[KILOMÉTRAGE 
AU DÉPART]])*IndemnitésKilométriques,"")</f>
        <v>30</v>
      </c>
      <c r="M12" s="16">
        <f ca="1">IF(COUNTA(Dépenses[[#This Row],[DATE]:[KILOMÉTRAGE 
À L’ARRIVÉE]])=0,"",SUM(Dépenses[[#This Row],[HÔTEL]:[TRANSPORT]],Dépenses[[#This Row],[REPAS]:[DIVERS]],((Dépenses[[#This Row],[KILOMÉTRAGE 
À L’ARRIVÉE]]-Dépenses[[#This Row],[KILOMÉTRAGE 
AU DÉPART]])*(IndemnitésKilométriques))))</f>
        <v>725</v>
      </c>
    </row>
    <row r="13" spans="2:13" ht="30" customHeight="1" x14ac:dyDescent="0.25">
      <c r="B13" s="12"/>
      <c r="E13" s="16"/>
      <c r="F13" s="16"/>
      <c r="G13" s="16"/>
      <c r="H13" s="16"/>
      <c r="I13" s="16"/>
      <c r="J13" s="19"/>
      <c r="K13" s="19"/>
      <c r="L13" s="16" t="str">
        <f>IF(COUNTA(Dépenses[[#This Row],[KILOMÉTRAGE 
AU DÉPART]:[KILOMÉTRAGE 
À L’ARRIVÉE]])=2,(Dépenses[[#This Row],[KILOMÉTRAGE 
À L’ARRIVÉE]]-Dépenses[[#This Row],[KILOMÉTRAGE 
AU DÉPART]])*IndemnitésKilométriques,"")</f>
        <v/>
      </c>
      <c r="M13" s="16" t="str">
        <f>IF(COUNTA(Dépenses[[#This Row],[DATE]:[KILOMÉTRAGE 
À L’ARRIVÉE]])=0,"",SUM(Dépenses[[#This Row],[HÔTEL]:[TRANSPORT]],Dépenses[[#This Row],[REPAS]:[DIVERS]],((Dépenses[[#This Row],[KILOMÉTRAGE 
À L’ARRIVÉE]]-Dépenses[[#This Row],[KILOMÉTRAGE 
AU DÉPART]])*(IndemnitésKilométriques))))</f>
        <v/>
      </c>
    </row>
    <row r="14" spans="2:13" ht="30" customHeight="1" x14ac:dyDescent="0.25">
      <c r="B14" s="12"/>
      <c r="E14" s="16"/>
      <c r="F14" s="16"/>
      <c r="G14" s="16"/>
      <c r="H14" s="16"/>
      <c r="I14" s="16"/>
      <c r="J14" s="19"/>
      <c r="K14" s="19"/>
      <c r="L14" s="16" t="str">
        <f>IF(COUNTA(Dépenses[[#This Row],[KILOMÉTRAGE 
AU DÉPART]:[KILOMÉTRAGE 
À L’ARRIVÉE]])=2,(Dépenses[[#This Row],[KILOMÉTRAGE 
À L’ARRIVÉE]]-Dépenses[[#This Row],[KILOMÉTRAGE 
AU DÉPART]])*IndemnitésKilométriques,"")</f>
        <v/>
      </c>
      <c r="M14" s="16" t="str">
        <f>IF(COUNTA(Dépenses[[#This Row],[DATE]:[KILOMÉTRAGE 
À L’ARRIVÉE]])=0,"",SUM(Dépenses[[#This Row],[HÔTEL]:[TRANSPORT]],Dépenses[[#This Row],[REPAS]:[DIVERS]],((Dépenses[[#This Row],[KILOMÉTRAGE 
À L’ARRIVÉE]]-Dépenses[[#This Row],[KILOMÉTRAGE 
AU DÉPART]])*(IndemnitésKilométriques))))</f>
        <v/>
      </c>
    </row>
    <row r="15" spans="2:13" ht="30" customHeight="1" x14ac:dyDescent="0.25">
      <c r="B15" s="12"/>
      <c r="E15" s="16"/>
      <c r="F15" s="16"/>
      <c r="G15" s="16"/>
      <c r="H15" s="16"/>
      <c r="I15" s="16"/>
      <c r="J15" s="19"/>
      <c r="K15" s="19"/>
      <c r="L15" s="16" t="str">
        <f>IF(COUNTA(Dépenses[[#This Row],[KILOMÉTRAGE 
AU DÉPART]:[KILOMÉTRAGE 
À L’ARRIVÉE]])=2,(Dépenses[[#This Row],[KILOMÉTRAGE 
À L’ARRIVÉE]]-Dépenses[[#This Row],[KILOMÉTRAGE 
AU DÉPART]])*IndemnitésKilométriques,"")</f>
        <v/>
      </c>
      <c r="M15" s="16" t="str">
        <f>IF(COUNTA(Dépenses[[#This Row],[DATE]:[KILOMÉTRAGE 
À L’ARRIVÉE]])=0,"",SUM(Dépenses[[#This Row],[HÔTEL]:[TRANSPORT]],Dépenses[[#This Row],[REPAS]:[DIVERS]],((Dépenses[[#This Row],[KILOMÉTRAGE 
À L’ARRIVÉE]]-Dépenses[[#This Row],[KILOMÉTRAGE 
AU DÉPART]])*(IndemnitésKilométriques))))</f>
        <v/>
      </c>
    </row>
    <row r="16" spans="2:13" ht="30" customHeight="1" x14ac:dyDescent="0.25">
      <c r="B16" s="12"/>
      <c r="E16" s="16"/>
      <c r="F16" s="16"/>
      <c r="G16" s="16"/>
      <c r="H16" s="16"/>
      <c r="I16" s="16"/>
      <c r="J16" s="19"/>
      <c r="K16" s="19"/>
      <c r="L16" s="16" t="str">
        <f>IF(COUNTA(Dépenses[[#This Row],[KILOMÉTRAGE 
AU DÉPART]:[KILOMÉTRAGE 
À L’ARRIVÉE]])=2,(Dépenses[[#This Row],[KILOMÉTRAGE 
À L’ARRIVÉE]]-Dépenses[[#This Row],[KILOMÉTRAGE 
AU DÉPART]])*IndemnitésKilométriques,"")</f>
        <v/>
      </c>
      <c r="M16" s="16" t="str">
        <f>IF(COUNTA(Dépenses[[#This Row],[DATE]:[KILOMÉTRAGE 
À L’ARRIVÉE]])=0,"",SUM(Dépenses[[#This Row],[HÔTEL]:[TRANSPORT]],Dépenses[[#This Row],[REPAS]:[DIVERS]],((Dépenses[[#This Row],[KILOMÉTRAGE 
À L’ARRIVÉE]]-Dépenses[[#This Row],[KILOMÉTRAGE 
AU DÉPART]])*(IndemnitésKilométriques))))</f>
        <v/>
      </c>
    </row>
    <row r="17" spans="2:13" ht="30" customHeight="1" x14ac:dyDescent="0.25">
      <c r="B17" s="12"/>
      <c r="E17" s="16"/>
      <c r="F17" s="16"/>
      <c r="G17" s="16"/>
      <c r="H17" s="16"/>
      <c r="I17" s="16"/>
      <c r="J17" s="19"/>
      <c r="K17" s="19"/>
      <c r="L17" s="16" t="str">
        <f>IF(COUNTA(Dépenses[[#This Row],[KILOMÉTRAGE 
AU DÉPART]:[KILOMÉTRAGE 
À L’ARRIVÉE]])=2,(Dépenses[[#This Row],[KILOMÉTRAGE 
À L’ARRIVÉE]]-Dépenses[[#This Row],[KILOMÉTRAGE 
AU DÉPART]])*IndemnitésKilométriques,"")</f>
        <v/>
      </c>
      <c r="M17" s="16" t="str">
        <f>IF(COUNTA(Dépenses[[#This Row],[DATE]:[KILOMÉTRAGE 
À L’ARRIVÉE]])=0,"",SUM(Dépenses[[#This Row],[HÔTEL]:[TRANSPORT]],Dépenses[[#This Row],[REPAS]:[DIVERS]],((Dépenses[[#This Row],[KILOMÉTRAGE 
À L’ARRIVÉE]]-Dépenses[[#This Row],[KILOMÉTRAGE 
AU DÉPART]])*(IndemnitésKilométriques))))</f>
        <v/>
      </c>
    </row>
    <row r="18" spans="2:13" ht="30" customHeight="1" x14ac:dyDescent="0.25">
      <c r="B18" s="12"/>
      <c r="E18" s="16"/>
      <c r="F18" s="16"/>
      <c r="G18" s="16"/>
      <c r="H18" s="16"/>
      <c r="I18" s="16"/>
      <c r="J18" s="19"/>
      <c r="K18" s="19"/>
      <c r="L18" s="16" t="str">
        <f>IF(COUNTA(Dépenses[[#This Row],[KILOMÉTRAGE 
AU DÉPART]:[KILOMÉTRAGE 
À L’ARRIVÉE]])=2,(Dépenses[[#This Row],[KILOMÉTRAGE 
À L’ARRIVÉE]]-Dépenses[[#This Row],[KILOMÉTRAGE 
AU DÉPART]])*IndemnitésKilométriques,"")</f>
        <v/>
      </c>
      <c r="M18" s="16" t="str">
        <f>IF(COUNTA(Dépenses[[#This Row],[DATE]:[KILOMÉTRAGE 
À L’ARRIVÉE]])=0,"",SUM(Dépenses[[#This Row],[HÔTEL]:[TRANSPORT]],Dépenses[[#This Row],[REPAS]:[DIVERS]],((Dépenses[[#This Row],[KILOMÉTRAGE 
À L’ARRIVÉE]]-Dépenses[[#This Row],[KILOMÉTRAGE 
AU DÉPART]])*(IndemnitésKilométriques))))</f>
        <v/>
      </c>
    </row>
    <row r="19" spans="2:13" ht="30" customHeight="1" x14ac:dyDescent="0.25">
      <c r="B19" s="12"/>
      <c r="E19" s="16"/>
      <c r="F19" s="16"/>
      <c r="G19" s="16"/>
      <c r="H19" s="16"/>
      <c r="I19" s="16"/>
      <c r="J19" s="19"/>
      <c r="K19" s="19"/>
      <c r="L19" s="16" t="str">
        <f>IF(COUNTA(Dépenses[[#This Row],[KILOMÉTRAGE 
AU DÉPART]:[KILOMÉTRAGE 
À L’ARRIVÉE]])=2,(Dépenses[[#This Row],[KILOMÉTRAGE 
À L’ARRIVÉE]]-Dépenses[[#This Row],[KILOMÉTRAGE 
AU DÉPART]])*IndemnitésKilométriques,"")</f>
        <v/>
      </c>
      <c r="M19" s="16" t="str">
        <f>IF(COUNTA(Dépenses[[#This Row],[DATE]:[KILOMÉTRAGE 
À L’ARRIVÉE]])=0,"",SUM(Dépenses[[#This Row],[HÔTEL]:[TRANSPORT]],Dépenses[[#This Row],[REPAS]:[DIVERS]],((Dépenses[[#This Row],[KILOMÉTRAGE 
À L’ARRIVÉE]]-Dépenses[[#This Row],[KILOMÉTRAGE 
AU DÉPART]])*(IndemnitésKilométriques))))</f>
        <v/>
      </c>
    </row>
    <row r="20" spans="2:13" ht="30" customHeight="1" x14ac:dyDescent="0.25">
      <c r="B20" s="12"/>
      <c r="E20" s="16"/>
      <c r="F20" s="16"/>
      <c r="G20" s="16"/>
      <c r="H20" s="16"/>
      <c r="I20" s="16"/>
      <c r="J20" s="19"/>
      <c r="K20" s="19"/>
      <c r="L20" s="16" t="str">
        <f>IF(COUNTA(Dépenses[[#This Row],[KILOMÉTRAGE 
AU DÉPART]:[KILOMÉTRAGE 
À L’ARRIVÉE]])=2,(Dépenses[[#This Row],[KILOMÉTRAGE 
À L’ARRIVÉE]]-Dépenses[[#This Row],[KILOMÉTRAGE 
AU DÉPART]])*IndemnitésKilométriques,"")</f>
        <v/>
      </c>
      <c r="M20" s="16" t="str">
        <f>IF(COUNTA(Dépenses[[#This Row],[DATE]:[KILOMÉTRAGE 
À L’ARRIVÉE]])=0,"",SUM(Dépenses[[#This Row],[HÔTEL]:[TRANSPORT]],Dépenses[[#This Row],[REPAS]:[DIVERS]],((Dépenses[[#This Row],[KILOMÉTRAGE 
À L’ARRIVÉE]]-Dépenses[[#This Row],[KILOMÉTRAGE 
AU DÉPART]])*(IndemnitésKilométriques))))</f>
        <v/>
      </c>
    </row>
    <row r="21" spans="2:13" ht="30" customHeight="1" x14ac:dyDescent="0.25">
      <c r="B21" s="12"/>
      <c r="E21" s="16"/>
      <c r="F21" s="16"/>
      <c r="G21" s="16"/>
      <c r="H21" s="16"/>
      <c r="I21" s="16"/>
      <c r="J21" s="19"/>
      <c r="K21" s="19"/>
      <c r="L21" s="16" t="str">
        <f>IF(COUNTA(Dépenses[[#This Row],[KILOMÉTRAGE 
AU DÉPART]:[KILOMÉTRAGE 
À L’ARRIVÉE]])=2,(Dépenses[[#This Row],[KILOMÉTRAGE 
À L’ARRIVÉE]]-Dépenses[[#This Row],[KILOMÉTRAGE 
AU DÉPART]])*IndemnitésKilométriques,"")</f>
        <v/>
      </c>
      <c r="M21" s="16" t="str">
        <f>IF(COUNTA(Dépenses[[#This Row],[DATE]:[KILOMÉTRAGE 
À L’ARRIVÉE]])=0,"",SUM(Dépenses[[#This Row],[HÔTEL]:[TRANSPORT]],Dépenses[[#This Row],[REPAS]:[DIVERS]],((Dépenses[[#This Row],[KILOMÉTRAGE 
À L’ARRIVÉE]]-Dépenses[[#This Row],[KILOMÉTRAGE 
AU DÉPART]])*(IndemnitésKilométriques))))</f>
        <v/>
      </c>
    </row>
    <row r="22" spans="2:13" ht="30" customHeight="1" x14ac:dyDescent="0.25">
      <c r="B22" s="2" t="s">
        <v>7</v>
      </c>
      <c r="C22" s="3"/>
      <c r="D22" s="3"/>
      <c r="E22" s="18">
        <f>SUBTOTAL(109,Dépenses[HÔTEL])</f>
        <v>445</v>
      </c>
      <c r="F22" s="18">
        <f>SUBTOTAL(109,Dépenses[TRANSPORT])</f>
        <v>225</v>
      </c>
      <c r="G22" s="18">
        <f>SUBTOTAL(109,Dépenses[REPAS])</f>
        <v>20</v>
      </c>
      <c r="H22" s="18">
        <f>SUBTOTAL(109,Dépenses[TÉLÉPHONE])</f>
        <v>0</v>
      </c>
      <c r="I22" s="18">
        <f>SUBTOTAL(109,Dépenses[DIVERS])</f>
        <v>55</v>
      </c>
      <c r="J22" s="4"/>
      <c r="K22" s="4"/>
      <c r="L22" s="4"/>
      <c r="M22" s="17">
        <f ca="1">SUBTOTAL(109,Dépenses[[TOTAL ]])</f>
        <v>813.85000000000036</v>
      </c>
    </row>
    <row r="23" spans="2:13" ht="30" customHeight="1" x14ac:dyDescent="0.25">
      <c r="L23" s="10" t="s">
        <v>40</v>
      </c>
      <c r="M23" s="16">
        <v>0</v>
      </c>
    </row>
    <row r="24" spans="2:13" ht="30" customHeight="1" x14ac:dyDescent="0.25">
      <c r="J24" s="1"/>
      <c r="L24" s="10" t="s">
        <v>41</v>
      </c>
      <c r="M24" s="16">
        <f ca="1">Dépenses[[#Totals],[TOTAL ]]-Frais_avancés</f>
        <v>813.85000000000036</v>
      </c>
    </row>
  </sheetData>
  <mergeCells count="13">
    <mergeCell ref="J4:K4"/>
    <mergeCell ref="J5:K5"/>
    <mergeCell ref="J6:K6"/>
    <mergeCell ref="J7:K7"/>
    <mergeCell ref="J8:K8"/>
    <mergeCell ref="C4:D4"/>
    <mergeCell ref="C5:D5"/>
    <mergeCell ref="C6:D6"/>
    <mergeCell ref="C7:D7"/>
    <mergeCell ref="F4:G4"/>
    <mergeCell ref="F5:G5"/>
    <mergeCell ref="F6:G6"/>
    <mergeCell ref="F7:G7"/>
  </mergeCells>
  <conditionalFormatting sqref="E11:I21">
    <cfRule type="expression" dxfId="28" priority="1">
      <formula>E11&lt;0</formula>
    </cfRule>
  </conditionalFormatting>
  <conditionalFormatting sqref="J11:L21">
    <cfRule type="expression" dxfId="27" priority="2">
      <formula>($K11&lt;&gt;"")*($J11&lt;&gt;"")*($K11&lt;$J11)</formula>
    </cfRule>
  </conditionalFormatting>
  <conditionalFormatting sqref="G11:G21">
    <cfRule type="expression" dxfId="26" priority="60">
      <formula>SUMIF($B$11:$B$21,$B11,$G$11:$G$21)&gt;$M$5</formula>
    </cfRule>
  </conditionalFormatting>
  <conditionalFormatting sqref="E11:E21">
    <cfRule type="expression" dxfId="25" priority="59">
      <formula>SUMIF($B$11:$B$21,$B11,$E$11:$E$21)&gt;$M$6</formula>
    </cfRule>
  </conditionalFormatting>
  <conditionalFormatting sqref="H11:H21">
    <cfRule type="expression" dxfId="24" priority="61">
      <formula>SUMIF($B$11:$B$21,$B11,$H$11:$H$21)&gt;$M$7</formula>
    </cfRule>
  </conditionalFormatting>
  <conditionalFormatting sqref="I11:I21">
    <cfRule type="expression" dxfId="23" priority="62">
      <formula>SUMIF($B$11:$B$21,$B11,$I$11:$I$21)&gt;$M$8</formula>
    </cfRule>
  </conditionalFormatting>
  <dataValidations count="56">
    <dataValidation allowBlank="1" showInputMessage="1" showErrorMessage="1" prompt="Créez une note de frais professionnels dans cette feuille de calcul. Entrez les descriptions et les montants des frais dans le tableau Dépenses. Les dépenses totales sont automatiquement calculées dans cette cellule" sqref="A1" xr:uid="{00000000-0002-0000-0000-000000000000}"/>
    <dataValidation allowBlank="1" showInputMessage="1" showErrorMessage="1" prompt="Le titre de cette feuille de calcul se trouve dans cette cellule. Entrez le nom et l’adresse de la société dans les cellules en dessous" sqref="B1" xr:uid="{00000000-0002-0000-0000-000001000000}"/>
    <dataValidation allowBlank="1" showInputMessage="1" showErrorMessage="1" prompt="Entrez le nom de la société dans cette cellule" sqref="B2" xr:uid="{00000000-0002-0000-0000-000002000000}"/>
    <dataValidation allowBlank="1" showInputMessage="1" showErrorMessage="1" prompt="Entrez l’adresse de la société dans cette cellule. Entrez les détails des frais professionnels et les indemnités dans les cellules B4 à M8" sqref="B3" xr:uid="{00000000-0002-0000-0000-000003000000}"/>
    <dataValidation allowBlank="1" showInputMessage="1" showErrorMessage="1" prompt="Entrez le numéro de téléphone de la société dans la cellule de droite" sqref="B4" xr:uid="{00000000-0002-0000-0000-000004000000}"/>
    <dataValidation allowBlank="1" showInputMessage="1" showErrorMessage="1" prompt="Entrez le numéro de téléphone de la société dans cette cellule" sqref="C4:D4" xr:uid="{00000000-0002-0000-0000-000005000000}"/>
    <dataValidation allowBlank="1" showInputMessage="1" showErrorMessage="1" prompt="Entrez le numéro de télécopie de la société dans la cellule de droite" sqref="B5" xr:uid="{00000000-0002-0000-0000-000006000000}"/>
    <dataValidation allowBlank="1" showInputMessage="1" showErrorMessage="1" prompt="Entrez le numéro de télécopie de la société dans cette cellule" sqref="C5:D5" xr:uid="{00000000-0002-0000-0000-000007000000}"/>
    <dataValidation allowBlank="1" showInputMessage="1" showErrorMessage="1" prompt="Entrez l’adresse e-mail de la société dans la cellule de droite" sqref="B6" xr:uid="{00000000-0002-0000-0000-000008000000}"/>
    <dataValidation allowBlank="1" showInputMessage="1" showErrorMessage="1" prompt="Entrez l’adresse e-mail de la société dans cette cellule" sqref="C6:D6" xr:uid="{00000000-0002-0000-0000-000009000000}"/>
    <dataValidation allowBlank="1" showInputMessage="1" showErrorMessage="1" prompt="Entrez l’adresse du site web de la société dans la cellule de droite" sqref="B7" xr:uid="{00000000-0002-0000-0000-00000A000000}"/>
    <dataValidation allowBlank="1" showInputMessage="1" showErrorMessage="1" prompt="Entrez l’adresse du site web de la société dans cette cellule et les informations relatives au demandeur dans les cellules E4 à F7" sqref="C7:D7" xr:uid="{00000000-0002-0000-0000-00000B000000}"/>
    <dataValidation allowBlank="1" showInputMessage="1" showErrorMessage="1" prompt="Entrez le nom de l’émetteur de la note de frais dans la cellule de droite" sqref="E4" xr:uid="{00000000-0002-0000-0000-00000C000000}"/>
    <dataValidation allowBlank="1" showInputMessage="1" showErrorMessage="1" prompt="Entrez le nom de l’émetteur de la note de frais dans cette cellule" sqref="F4:G4" xr:uid="{00000000-0002-0000-0000-00000D000000}"/>
    <dataValidation allowBlank="1" showInputMessage="1" showErrorMessage="1" prompt="Entrez le service dans la cellule de droite" sqref="E5" xr:uid="{00000000-0002-0000-0000-00000E000000}"/>
    <dataValidation allowBlank="1" showInputMessage="1" showErrorMessage="1" prompt="Entrez le service dans cette cellule" sqref="F5:G5" xr:uid="{00000000-0002-0000-0000-00000F000000}"/>
    <dataValidation allowBlank="1" showInputMessage="1" showErrorMessage="1" prompt="Entrez la fonction dans la cellule de droite" sqref="E6" xr:uid="{00000000-0002-0000-0000-000010000000}"/>
    <dataValidation allowBlank="1" showInputMessage="1" showErrorMessage="1" prompt="Entrer la fonction dans cette cellule" sqref="F6:G6" xr:uid="{00000000-0002-0000-0000-000011000000}"/>
    <dataValidation allowBlank="1" showInputMessage="1" showErrorMessage="1" prompt="Entrez le nom du responsable dans la cellule de droite" sqref="E7" xr:uid="{00000000-0002-0000-0000-000012000000}"/>
    <dataValidation allowBlank="1" showInputMessage="1" showErrorMessage="1" prompt="Entrez le nom du responsable dans cette cellule, puis le motif des dépenses et les autres détails dans les cellules I4 à J8" sqref="F7:G7" xr:uid="{00000000-0002-0000-0000-000013000000}"/>
    <dataValidation allowBlank="1" showInputMessage="1" showErrorMessage="1" prompt="Entrez le motif dans la cellule de droite" sqref="I4" xr:uid="{00000000-0002-0000-0000-000014000000}"/>
    <dataValidation allowBlank="1" showInputMessage="1" showErrorMessage="1" prompt="Entrez le motif dans cette cellule" sqref="J4:K4" xr:uid="{00000000-0002-0000-0000-000015000000}"/>
    <dataValidation allowBlank="1" showInputMessage="1" showErrorMessage="1" prompt="Entrez la date de début de la note de frais dans la cellule de droite" sqref="I5" xr:uid="{00000000-0002-0000-0000-000016000000}"/>
    <dataValidation allowBlank="1" showInputMessage="1" showErrorMessage="1" prompt="Entrez la date de début de la note de frais dans cette cellule" sqref="J5:K5" xr:uid="{00000000-0002-0000-0000-000017000000}"/>
    <dataValidation allowBlank="1" showInputMessage="1" showErrorMessage="1" prompt="Entrez la date de fin de la note de frais dans la cellule de droite" sqref="I6" xr:uid="{00000000-0002-0000-0000-000018000000}"/>
    <dataValidation allowBlank="1" showInputMessage="1" showErrorMessage="1" prompt="Entrez la date de fin de la note de frais dans cette cellule" sqref="J6:K6" xr:uid="{00000000-0002-0000-0000-000019000000}"/>
    <dataValidation allowBlank="1" showInputMessage="1" showErrorMessage="1" prompt="Entrez le nom de la personne qui a préparé la note de frais dans la cellule de droite" sqref="I7" xr:uid="{00000000-0002-0000-0000-00001A000000}"/>
    <dataValidation allowBlank="1" showInputMessage="1" showErrorMessage="1" prompt="Entrez le nom de la personne qui a préparé la note de frais dans cette cellule" sqref="J7:K7" xr:uid="{00000000-0002-0000-0000-00001B000000}"/>
    <dataValidation allowBlank="1" showInputMessage="1" showErrorMessage="1" prompt="Entrez le nom de la personne qui a approuvé la note de frais dans la cellule de droite" sqref="I8" xr:uid="{00000000-0002-0000-0000-00001C000000}"/>
    <dataValidation allowBlank="1" showInputMessage="1" showErrorMessage="1" prompt="Entrez le nom de la personne qui a approuvé la note de frais dans cette cellule et les indemnités dans les cellules L4 à M8" sqref="J8:K8" xr:uid="{00000000-0002-0000-0000-00001D000000}"/>
    <dataValidation allowBlank="1" showInputMessage="1" showErrorMessage="1" prompt="Entrez les indemnités kilométriques dans la cellule de droite" sqref="L4" xr:uid="{00000000-0002-0000-0000-00001E000000}"/>
    <dataValidation allowBlank="1" showInputMessage="1" showErrorMessage="1" prompt="Entrez les indemnités kilométriques dans cette cellule" sqref="M4" xr:uid="{00000000-0002-0000-0000-00001F000000}"/>
    <dataValidation allowBlank="1" showInputMessage="1" showErrorMessage="1" prompt="Entrez les indemnités de repas dans la cellule de droite" sqref="L5" xr:uid="{00000000-0002-0000-0000-000020000000}"/>
    <dataValidation allowBlank="1" showInputMessage="1" showErrorMessage="1" prompt="Entrez les indemnités de repas dans cette cellule" sqref="M5" xr:uid="{00000000-0002-0000-0000-000021000000}"/>
    <dataValidation allowBlank="1" showInputMessage="1" showErrorMessage="1" prompt="Entrez les indemnités d’hébergement dans la cellule de droite" sqref="L6" xr:uid="{00000000-0002-0000-0000-000022000000}"/>
    <dataValidation allowBlank="1" showInputMessage="1" showErrorMessage="1" prompt="Entrez les indemnités d’hébergement dans cette cellule" sqref="M6" xr:uid="{00000000-0002-0000-0000-000023000000}"/>
    <dataValidation allowBlank="1" showInputMessage="1" showErrorMessage="1" prompt="Entrez les indemnités téléphoniques dans la cellule de droite" sqref="L7" xr:uid="{00000000-0002-0000-0000-000024000000}"/>
    <dataValidation allowBlank="1" showInputMessage="1" showErrorMessage="1" prompt="Entrez les indemnités téléphoniques dans cette cellule" sqref="M7" xr:uid="{00000000-0002-0000-0000-000025000000}"/>
    <dataValidation allowBlank="1" showInputMessage="1" showErrorMessage="1" prompt="Entrez les indemnités diverses dans la cellule de droite" sqref="L8" xr:uid="{00000000-0002-0000-0000-000026000000}"/>
    <dataValidation allowBlank="1" showInputMessage="1" showErrorMessage="1" prompt="Entrez les indemnités diverses dans cette cellule et les détails des dépenses dans le tableau à partir de la cellule B10" sqref="M8" xr:uid="{00000000-0002-0000-0000-000027000000}"/>
    <dataValidation allowBlank="1" showInputMessage="1" showErrorMessage="1" prompt="Entrez la date dans cette colonne sous ce titre" sqref="B10" xr:uid="{00000000-0002-0000-0000-000028000000}"/>
    <dataValidation allowBlank="1" showInputMessage="1" showErrorMessage="1" prompt="Entrez un compte dans cette colonne sous ce titre" sqref="C10" xr:uid="{00000000-0002-0000-0000-000029000000}"/>
    <dataValidation allowBlank="1" showInputMessage="1" showErrorMessage="1" prompt="Entrez une description dans cette colonne sous ce titre" sqref="D10" xr:uid="{00000000-0002-0000-0000-00002A000000}"/>
    <dataValidation allowBlank="1" showInputMessage="1" showErrorMessage="1" prompt="Entrez les dépenses d’hôtel dans cette colonne sous ce titre" sqref="E10" xr:uid="{00000000-0002-0000-0000-00002B000000}"/>
    <dataValidation allowBlank="1" showInputMessage="1" showErrorMessage="1" prompt="Entrez les dépenses de transport dans cette colonne sous ce titre" sqref="F10" xr:uid="{00000000-0002-0000-0000-00002C000000}"/>
    <dataValidation allowBlank="1" showInputMessage="1" showErrorMessage="1" prompt="Entrez les dépenses de repas dans cette colonne sous ce titre" sqref="G10" xr:uid="{00000000-0002-0000-0000-00002D000000}"/>
    <dataValidation allowBlank="1" showInputMessage="1" showErrorMessage="1" prompt="Entrez les dépenses de téléphone dans cette colonne sous ce titre" sqref="H10" xr:uid="{00000000-0002-0000-0000-00002E000000}"/>
    <dataValidation allowBlank="1" showInputMessage="1" showErrorMessage="1" prompt="Entrez les dépenses diverses dans cette colonne sous ce titre" sqref="I10" xr:uid="{00000000-0002-0000-0000-00002F000000}"/>
    <dataValidation allowBlank="1" showInputMessage="1" showErrorMessage="1" prompt="Entrez le kilométrage de départ dans cette colonne sous ce titre" sqref="J10" xr:uid="{00000000-0002-0000-0000-000030000000}"/>
    <dataValidation allowBlank="1" showInputMessage="1" showErrorMessage="1" prompt="Entrez le kilométrage d’arrivée dans cette colonne sous ce titre" sqref="K10" xr:uid="{00000000-0002-0000-0000-000031000000}"/>
    <dataValidation allowBlank="1" showInputMessage="1" showErrorMessage="1" prompt="Le Kilométrage total est automatiquement calculé dans cette colonne sous ce titre" sqref="L10" xr:uid="{00000000-0002-0000-0000-000032000000}"/>
    <dataValidation allowBlank="1" showInputMessage="1" showErrorMessage="1" prompt="Les Dépenses totales sont automatiquement calculées dans cette colonne sous ce titre, et le Total est automatiquement calculé à la fin du tableau" sqref="M10" xr:uid="{00000000-0002-0000-0000-000033000000}"/>
    <dataValidation allowBlank="1" showInputMessage="1" showErrorMessage="1" prompt="Entrez le montant des frais avancés dans la cellule de droite" sqref="L23" xr:uid="{00000000-0002-0000-0000-000034000000}"/>
    <dataValidation allowBlank="1" showInputMessage="1" showErrorMessage="1" prompt="Entrez le montant des frais avancés dans cette cellule" sqref="M23" xr:uid="{00000000-0002-0000-0000-000035000000}"/>
    <dataValidation allowBlank="1" showInputMessage="1" showErrorMessage="1" prompt="Le montant total dû est automatiquement calculé dans la cellule de droite" sqref="L24" xr:uid="{00000000-0002-0000-0000-000036000000}"/>
    <dataValidation allowBlank="1" showInputMessage="1" showErrorMessage="1" prompt="Le montant total dû est automatiquement calculé dans cette cellule" sqref="M24" xr:uid="{00000000-0002-0000-0000-000037000000}"/>
  </dataValidations>
  <hyperlinks>
    <hyperlink ref="C6" r:id="rId1" xr:uid="{00000000-0004-0000-0000-000000000000}"/>
    <hyperlink ref="C7" r:id="rId2" tooltip="www.contoso.com" xr:uid="{00000000-0004-0000-0000-000001000000}"/>
  </hyperlinks>
  <printOptions horizontalCentered="1"/>
  <pageMargins left="0.25" right="0.25" top="0.75" bottom="0.75" header="0.3" footer="0.3"/>
  <pageSetup fitToHeight="0" orientation="landscape" r:id="rId3"/>
  <headerFooter differentFirst="1">
    <oddFooter>&amp;CPage &amp;P of &amp;N</oddFooter>
  </headerFooter>
  <ignoredErrors>
    <ignoredError sqref="M11:M21 L12:L21 J5:J6" emptyCellReference="1"/>
  </ignoredErrors>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12</vt:i4>
      </vt:variant>
    </vt:vector>
  </HeadingPairs>
  <TitlesOfParts>
    <vt:vector size="13" baseType="lpstr">
      <vt:lpstr>Note de frais</vt:lpstr>
      <vt:lpstr>DateDébut</vt:lpstr>
      <vt:lpstr>DateFin</vt:lpstr>
      <vt:lpstr>Frais_avancés</vt:lpstr>
      <vt:lpstr>'Note de frais'!Impression_des_titres</vt:lpstr>
      <vt:lpstr>IndemnitésKilométriques</vt:lpstr>
      <vt:lpstr>LigneTitreRégion1..C7</vt:lpstr>
      <vt:lpstr>LigneTitreRégion2..F7</vt:lpstr>
      <vt:lpstr>LigneTitreRégion3..J8</vt:lpstr>
      <vt:lpstr>LigneTitreRégion4..M8</vt:lpstr>
      <vt:lpstr>LigneTitreRégion5..M24</vt:lpstr>
      <vt:lpstr>TitreColonne1</vt:lpstr>
      <vt:lpstr>ToutesLesDonnées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2017-05-01T05:29:40Z</dcterms:created>
  <dcterms:modified xsi:type="dcterms:W3CDTF">2018-06-05T08:21:35Z</dcterms:modified>
</cp:coreProperties>
</file>