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deli\projects\Office_Online\technicians\ZivYang\20180502\Batch1_fr-CA_Market_Adaptation\fr-CA\target\"/>
    </mc:Choice>
  </mc:AlternateContent>
  <xr:revisionPtr revIDLastSave="0" documentId="12_ncr:500000_{D9951D1B-92EF-4A64-A159-8A9177DCCA91}" xr6:coauthVersionLast="32" xr6:coauthVersionMax="32" xr10:uidLastSave="{00000000-0000-0000-0000-000000000000}"/>
  <bookViews>
    <workbookView xWindow="0" yWindow="0" windowWidth="28800" windowHeight="11715" xr2:uid="{00000000-000D-0000-FFFF-FFFF00000000}"/>
  </bookViews>
  <sheets>
    <sheet name="Facture commerciale" sheetId="1" r:id="rId1"/>
    <sheet name="Clients" sheetId="3" r:id="rId2"/>
  </sheets>
  <definedNames>
    <definedName name="Acompte">'Facture commerciale'!$H$17</definedName>
    <definedName name="Frais_dexpédition">'Facture commerciale'!$H$16</definedName>
    <definedName name="_xlnm.Print_Titles" localSheetId="1">Clients!$2:$2</definedName>
    <definedName name="_xlnm.Print_Titles" localSheetId="0">'Facture commerciale'!$7:$7</definedName>
    <definedName name="LigneTitreRégion1..C6">'Facture commerciale'!$B$3</definedName>
    <definedName name="LigneTitreRégion2..E5">'Facture commerciale'!$D$3</definedName>
    <definedName name="LigneTitreRégion3..H5">'Facture commerciale'!$G$3</definedName>
    <definedName name="LigneTitreRégion4..H20">'Facture commerciale'!$G$13</definedName>
    <definedName name="NomFacture">'Facture commerciale'!$C$3</definedName>
    <definedName name="NomSociété">'Facture commerciale'!$B$1</definedName>
    <definedName name="RechercheClients">ListeClients[Nom de la société]</definedName>
    <definedName name="SousTotalFacture">'Facture commerciale'!$H$13</definedName>
    <definedName name="TauxTaxeVente">'Facture commerciale'!$H$14</definedName>
    <definedName name="TaxeVente">'Facture commerciale'!$H$15</definedName>
    <definedName name="Titre2">ListeClients[[#Headers],[Nom de la société]]</definedName>
    <definedName name="TitreColonne1">ArticlesFacture[[#Headers],[Date]]</definedName>
    <definedName name="_xlnm.Print_Area" localSheetId="1">Clients!$A:$L</definedName>
    <definedName name="_xlnm.Print_Area" localSheetId="0">'Facture commerciale'!$A:$I</definedName>
  </definedNames>
  <calcPr calcId="162913"/>
</workbook>
</file>

<file path=xl/calcChain.xml><?xml version="1.0" encoding="utf-8"?>
<calcChain xmlns="http://schemas.openxmlformats.org/spreadsheetml/2006/main">
  <c r="B17" i="1" l="1"/>
  <c r="H9" i="1" l="1"/>
  <c r="H10" i="1"/>
  <c r="H11" i="1"/>
  <c r="H12" i="1"/>
  <c r="H8" i="1"/>
  <c r="H5" i="1"/>
  <c r="E5" i="1"/>
  <c r="E4" i="1"/>
  <c r="E3" i="1"/>
  <c r="C6" i="1"/>
  <c r="C5" i="1"/>
  <c r="C4" i="1"/>
  <c r="B8" i="1" l="1"/>
  <c r="H4" i="1"/>
  <c r="H13" i="1" l="1"/>
  <c r="H15" i="1" l="1"/>
  <c r="H18" i="1"/>
</calcChain>
</file>

<file path=xl/sharedStrings.xml><?xml version="1.0" encoding="utf-8"?>
<sst xmlns="http://schemas.openxmlformats.org/spreadsheetml/2006/main" count="64" uniqueCount="58">
  <si>
    <t>Tailspin Toys</t>
  </si>
  <si>
    <t>Facturer à :</t>
  </si>
  <si>
    <t>Adresse :</t>
  </si>
  <si>
    <t>Date</t>
  </si>
  <si>
    <t>MONTANT TOTAL DÛ DANS 10 JOURS. LES COMPTES EN SOUFFRANCE SONT SOUMIS À DES INTÉRÊTS DE RETARD DE 2 % PAR MOIS.</t>
  </si>
  <si>
    <t>Trey Research</t>
  </si>
  <si>
    <t>Numéro d’article</t>
  </si>
  <si>
    <t>123, rue des Écoles</t>
  </si>
  <si>
    <t>75030 Paris</t>
  </si>
  <si>
    <t>Téléphone :</t>
  </si>
  <si>
    <t>Télécopie :</t>
  </si>
  <si>
    <t>Description</t>
  </si>
  <si>
    <t>Blocs de bois</t>
  </si>
  <si>
    <t>Qté</t>
  </si>
  <si>
    <t>01 23 45 67 89</t>
  </si>
  <si>
    <t>Prix unitaire</t>
  </si>
  <si>
    <t>serviceclients@tailspintoys.com</t>
  </si>
  <si>
    <t>www.tailspintoys.com</t>
  </si>
  <si>
    <t>Date de facturation :</t>
  </si>
  <si>
    <t>Personne à contacter :</t>
  </si>
  <si>
    <t>Remise</t>
  </si>
  <si>
    <t>Sous-total de la facture</t>
  </si>
  <si>
    <t>TVA</t>
  </si>
  <si>
    <t>Taxe de vente</t>
  </si>
  <si>
    <t>Frais d’expédition</t>
  </si>
  <si>
    <t>Acompte reçu</t>
  </si>
  <si>
    <t>Total</t>
  </si>
  <si>
    <t>Clients</t>
  </si>
  <si>
    <t>Nom de la société</t>
  </si>
  <si>
    <t>Contoso, Ltd</t>
  </si>
  <si>
    <t>Nom de la personne à contacter</t>
  </si>
  <si>
    <t>André Parrot</t>
  </si>
  <si>
    <t>Joséphine Hébert</t>
  </si>
  <si>
    <t>Adresse</t>
  </si>
  <si>
    <t>789, avenue de la République</t>
  </si>
  <si>
    <t>Adresse 2</t>
  </si>
  <si>
    <t>Bât. A</t>
  </si>
  <si>
    <t>Ville</t>
  </si>
  <si>
    <t>Paris</t>
  </si>
  <si>
    <t>Bordeaux</t>
  </si>
  <si>
    <t>Île de France</t>
  </si>
  <si>
    <t>Aquitaine</t>
  </si>
  <si>
    <t>Code postal</t>
  </si>
  <si>
    <t>09876</t>
  </si>
  <si>
    <t>Téléphone</t>
  </si>
  <si>
    <t>01 02 03 04 05</t>
  </si>
  <si>
    <t>05 46 20 40 88</t>
  </si>
  <si>
    <t>andre@treyresearch.net</t>
  </si>
  <si>
    <t>josephine@contoso.com</t>
  </si>
  <si>
    <t>Télécopie</t>
  </si>
  <si>
    <t>01 10 20 30 40</t>
  </si>
  <si>
    <t>05 22 33 44 05</t>
  </si>
  <si>
    <t>Facture commerciale</t>
  </si>
  <si>
    <t>01 23 48 76 90</t>
  </si>
  <si>
    <t>Facture n° :</t>
  </si>
  <si>
    <t>Courriel :</t>
  </si>
  <si>
    <t>Courriel</t>
  </si>
  <si>
    <t>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</si>
</sst>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0;0;;@"/>
    <numFmt numFmtId="167" formatCode="0#&quot; &quot;##&quot; &quot;##&quot; &quot;##&quot; &quot;##"/>
    <numFmt numFmtId="168" formatCode="#,##0.00\ &quot;$&quot;"/>
    <numFmt numFmtId="169" formatCode="[&lt;=9999999]###\-####;###\-###\-####"/>
  </numFmts>
  <fonts count="13" x14ac:knownFonts="1">
    <font>
      <sz val="11"/>
      <color theme="3"/>
      <name val="Calibri"/>
      <family val="2"/>
      <scheme val="minor"/>
    </font>
    <font>
      <sz val="11"/>
      <color theme="1"/>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10" fillId="0" borderId="0" applyNumberFormat="0" applyFill="0" applyBorder="0" applyAlignment="0" applyProtection="0">
      <alignment vertical="center" wrapText="1"/>
    </xf>
    <xf numFmtId="0" fontId="11" fillId="0" borderId="0" applyNumberFormat="0" applyFill="0" applyBorder="0" applyProtection="0">
      <alignment horizontal="left" wrapText="1" indent="2"/>
    </xf>
    <xf numFmtId="0" fontId="11"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10" fillId="0" borderId="0" applyNumberFormat="0" applyFill="0" applyBorder="0" applyAlignment="0" applyProtection="0">
      <alignment vertical="center" wrapText="1"/>
    </xf>
    <xf numFmtId="2" fontId="7" fillId="0" borderId="0" applyFill="0" applyBorder="0" applyProtection="0">
      <alignment horizontal="left" vertical="center"/>
    </xf>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Protection="0">
      <alignment horizontal="right" vertical="center"/>
    </xf>
    <xf numFmtId="168" fontId="2" fillId="0" borderId="0" applyFill="0" applyBorder="0" applyProtection="0">
      <alignment horizontal="right" vertical="center" indent="1"/>
    </xf>
    <xf numFmtId="0" fontId="10" fillId="0" borderId="0" applyNumberFormat="0" applyFill="0" applyProtection="0">
      <alignment horizontal="right" vertical="top" indent="2"/>
    </xf>
    <xf numFmtId="0" fontId="10" fillId="0" borderId="0" applyNumberFormat="0" applyFill="0" applyBorder="0" applyProtection="0">
      <alignment horizontal="right" indent="2"/>
    </xf>
    <xf numFmtId="0" fontId="10" fillId="2" borderId="2" applyNumberFormat="0" applyFont="0" applyAlignment="0" applyProtection="0"/>
    <xf numFmtId="0" fontId="9" fillId="0" borderId="3" applyNumberFormat="0" applyFill="0" applyAlignment="0" applyProtection="0"/>
    <xf numFmtId="0" fontId="10" fillId="0" borderId="1" applyNumberFormat="0" applyFont="0" applyFill="0" applyAlignment="0">
      <alignment vertical="center"/>
    </xf>
    <xf numFmtId="14" fontId="10" fillId="0" borderId="0" applyFont="0" applyFill="0" applyBorder="0" applyAlignment="0" applyProtection="0">
      <alignment horizontal="left" vertical="center"/>
    </xf>
    <xf numFmtId="1" fontId="10" fillId="0" borderId="0" applyFont="0" applyFill="0" applyBorder="0" applyProtection="0">
      <alignment vertical="center"/>
    </xf>
    <xf numFmtId="169" fontId="10" fillId="0" borderId="0" applyFont="0" applyFill="0" applyBorder="0" applyAlignment="0" applyProtection="0">
      <alignment vertical="center"/>
    </xf>
    <xf numFmtId="0" fontId="10" fillId="0" borderId="0" applyNumberFormat="0" applyFill="0" applyBorder="0" applyProtection="0"/>
    <xf numFmtId="166" fontId="8" fillId="0" borderId="0" applyNumberFormat="0">
      <alignment horizontal="left" vertical="top" wrapText="1"/>
    </xf>
    <xf numFmtId="0" fontId="8" fillId="0" borderId="0" applyNumberFormat="0" applyFill="0" applyBorder="0">
      <alignment horizontal="right" vertical="center" wrapText="1"/>
    </xf>
    <xf numFmtId="0" fontId="10" fillId="0" borderId="0" applyNumberFormat="0" applyFont="0" applyFill="0" applyBorder="0">
      <alignment horizontal="left" vertical="center" wrapText="1"/>
    </xf>
    <xf numFmtId="0" fontId="12" fillId="0" borderId="0" applyNumberFormat="0" applyFill="0" applyBorder="0">
      <alignment horizontal="center" vertical="center" wrapText="1"/>
    </xf>
  </cellStyleXfs>
  <cellXfs count="44">
    <xf numFmtId="0" fontId="0" fillId="0" borderId="0" xfId="0">
      <alignment horizontal="left" vertical="center" wrapText="1"/>
    </xf>
    <xf numFmtId="0" fontId="4" fillId="0" borderId="0" xfId="0" applyFont="1" applyProtection="1">
      <alignment horizontal="left" vertical="center" wrapText="1"/>
    </xf>
    <xf numFmtId="0" fontId="0" fillId="0" borderId="0" xfId="0" applyFont="1" applyFill="1" applyBorder="1" applyProtection="1">
      <alignment horizontal="left" vertical="center" wrapText="1"/>
    </xf>
    <xf numFmtId="0" fontId="5" fillId="0" borderId="0" xfId="0" applyFont="1" applyAlignment="1" applyProtection="1">
      <alignment horizontal="left" vertical="top"/>
    </xf>
    <xf numFmtId="0" fontId="6" fillId="0" borderId="0" xfId="0" applyFont="1" applyAlignment="1">
      <alignment vertical="top" wrapText="1"/>
    </xf>
    <xf numFmtId="0" fontId="10" fillId="0" borderId="0" xfId="1" applyFill="1" applyBorder="1" applyProtection="1">
      <alignment vertical="center" wrapText="1"/>
    </xf>
    <xf numFmtId="0" fontId="0" fillId="0" borderId="0" xfId="0">
      <alignment horizontal="left" vertical="center" wrapText="1"/>
    </xf>
    <xf numFmtId="0" fontId="10" fillId="0" borderId="0" xfId="12">
      <alignment horizontal="right" indent="2"/>
    </xf>
    <xf numFmtId="2" fontId="7" fillId="0" borderId="0" xfId="6">
      <alignment horizontal="left" vertical="center"/>
    </xf>
    <xf numFmtId="0" fontId="11" fillId="0" borderId="0" xfId="3">
      <alignment horizontal="left" vertical="top" wrapText="1" indent="2"/>
    </xf>
    <xf numFmtId="0" fontId="10" fillId="0" borderId="0" xfId="11">
      <alignment horizontal="right" vertical="top" indent="2"/>
    </xf>
    <xf numFmtId="0" fontId="9" fillId="0" borderId="3" xfId="14" applyFill="1" applyAlignment="1" applyProtection="1">
      <alignment horizontal="right" vertical="center"/>
    </xf>
    <xf numFmtId="168" fontId="0" fillId="0" borderId="0" xfId="10" applyFont="1" applyFill="1" applyBorder="1">
      <alignment horizontal="right" vertical="center" indent="1"/>
    </xf>
    <xf numFmtId="1" fontId="0" fillId="0" borderId="0" xfId="17" applyFont="1" applyFill="1" applyBorder="1">
      <alignment vertical="center"/>
    </xf>
    <xf numFmtId="168" fontId="0" fillId="0" borderId="0" xfId="9" applyFont="1" applyFill="1" applyBorder="1">
      <alignment horizontal="right" vertical="center"/>
    </xf>
    <xf numFmtId="169" fontId="10"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1" fillId="0" borderId="0" xfId="2">
      <alignment horizontal="left" wrapText="1" indent="2"/>
    </xf>
    <xf numFmtId="0" fontId="0" fillId="0" borderId="0" xfId="0">
      <alignment horizontal="left" vertical="center" wrapText="1"/>
    </xf>
    <xf numFmtId="166" fontId="8" fillId="0" borderId="0" xfId="20" applyNumberFormat="1">
      <alignment horizontal="left" vertical="top" wrapText="1"/>
    </xf>
    <xf numFmtId="0" fontId="8" fillId="0" borderId="0" xfId="20" applyNumberFormat="1">
      <alignment horizontal="left" vertical="top" wrapText="1"/>
    </xf>
    <xf numFmtId="14" fontId="8" fillId="0" borderId="0" xfId="20" applyNumberFormat="1">
      <alignment horizontal="left" vertical="top" wrapText="1"/>
    </xf>
    <xf numFmtId="168" fontId="2" fillId="0" borderId="3" xfId="10" applyFill="1" applyBorder="1" applyProtection="1">
      <alignment horizontal="right" vertical="center" indent="1"/>
    </xf>
    <xf numFmtId="0" fontId="8" fillId="0" borderId="0" xfId="21">
      <alignment horizontal="right" vertical="center" wrapText="1"/>
    </xf>
    <xf numFmtId="0" fontId="10" fillId="0" borderId="0" xfId="22">
      <alignment horizontal="left" vertical="center" wrapText="1"/>
    </xf>
    <xf numFmtId="169" fontId="11" fillId="0" borderId="0" xfId="18" applyFont="1" applyAlignment="1">
      <alignment horizontal="left" wrapText="1" indent="2"/>
    </xf>
    <xf numFmtId="14" fontId="10"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0" fontId="12" fillId="0" borderId="0" xfId="23" quotePrefix="1">
      <alignment horizontal="center" vertical="center" wrapText="1"/>
    </xf>
    <xf numFmtId="0" fontId="12" fillId="0" borderId="0" xfId="23" applyFill="1">
      <alignment horizontal="center" vertical="center" wrapText="1"/>
    </xf>
    <xf numFmtId="169" fontId="10" fillId="0" borderId="0" xfId="18" applyFill="1" applyBorder="1" applyProtection="1">
      <alignment vertical="center"/>
    </xf>
    <xf numFmtId="167" fontId="11" fillId="0" borderId="0" xfId="3" applyNumberFormat="1">
      <alignment horizontal="left" vertical="top" wrapText="1" indent="2"/>
    </xf>
    <xf numFmtId="0" fontId="0" fillId="0" borderId="0" xfId="11" applyFont="1">
      <alignment horizontal="right" vertical="top" indent="2"/>
    </xf>
    <xf numFmtId="9" fontId="1" fillId="0" borderId="3" xfId="4" applyNumberFormat="1" applyFill="1" applyBorder="1" applyProtection="1">
      <alignment horizontal="right" vertical="center" indent="1"/>
    </xf>
    <xf numFmtId="0" fontId="10" fillId="0" borderId="0" xfId="19"/>
    <xf numFmtId="0" fontId="10" fillId="0" borderId="0" xfId="1" applyBorder="1" applyAlignment="1">
      <alignment horizontal="left" wrapText="1" indent="2"/>
    </xf>
    <xf numFmtId="0" fontId="10" fillId="0" borderId="1" xfId="1" applyBorder="1" applyAlignment="1">
      <alignment horizontal="left" wrapText="1" indent="2"/>
    </xf>
    <xf numFmtId="0" fontId="10" fillId="0" borderId="1" xfId="1" applyBorder="1" applyAlignment="1">
      <alignment horizontal="left" vertical="top" wrapText="1" indent="2"/>
    </xf>
    <xf numFmtId="0" fontId="10" fillId="0" borderId="0" xfId="11">
      <alignment horizontal="right" vertical="top" indent="2"/>
    </xf>
    <xf numFmtId="169" fontId="8" fillId="0" borderId="0" xfId="18" applyFont="1" applyAlignment="1">
      <alignment horizontal="left" vertical="top" wrapText="1"/>
    </xf>
    <xf numFmtId="166" fontId="8" fillId="0" borderId="0" xfId="20" applyNumberFormat="1">
      <alignment horizontal="left" vertical="top" wrapText="1"/>
    </xf>
    <xf numFmtId="2" fontId="7" fillId="0" borderId="0" xfId="6">
      <alignment horizontal="left" vertical="center"/>
    </xf>
    <xf numFmtId="2" fontId="7" fillId="0" borderId="1" xfId="6" applyBorder="1">
      <alignment horizontal="left" vertical="center"/>
    </xf>
  </cellXfs>
  <cellStyles count="24">
    <cellStyle name="Alignement à droite du titre du tableau" xfId="21" xr:uid="{00000000-0005-0000-0000-000014000000}"/>
    <cellStyle name="Bordure droite" xfId="15" xr:uid="{00000000-0005-0000-0000-000012000000}"/>
    <cellStyle name="cellule de navigation" xfId="23" xr:uid="{00000000-0005-0000-0000-000017000000}"/>
    <cellStyle name="Date" xfId="16" xr:uid="{00000000-0005-0000-0000-000004000000}"/>
    <cellStyle name="Détails de la facture" xfId="20" xr:uid="{00000000-0005-0000-0000-00000C000000}"/>
    <cellStyle name="Détails du tableau alignés à gauche" xfId="22" xr:uid="{00000000-0005-0000-0000-000013000000}"/>
    <cellStyle name="Lien hypertexte" xfId="1" builtinId="8" customBuiltin="1"/>
    <cellStyle name="Lien hypertexte visité" xfId="5" builtinId="9" customBuiltin="1"/>
    <cellStyle name="Milliers" xfId="7" builtinId="3" customBuiltin="1"/>
    <cellStyle name="Milliers [0]" xfId="8" builtinId="6" customBuiltin="1"/>
    <cellStyle name="Monétaire" xfId="9" builtinId="4" customBuiltin="1"/>
    <cellStyle name="Monétaire [0]" xfId="10" builtinId="7" customBuiltin="1"/>
    <cellStyle name="Normal" xfId="0" builtinId="0" customBuiltin="1"/>
    <cellStyle name="Note" xfId="13" builtinId="10" customBuiltin="1"/>
    <cellStyle name="Pourcentage" xfId="4" builtinId="5" customBuiltin="1"/>
    <cellStyle name="Quantité" xfId="17" xr:uid="{00000000-0005-0000-0000-000011000000}"/>
    <cellStyle name="Téléphone" xfId="18" xr:uid="{00000000-0005-0000-0000-000010000000}"/>
    <cellStyle name="Texte explicatif" xfId="19" builtinId="53" customBuiltin="1"/>
    <cellStyle name="Titre" xfId="6" builtinId="15" customBuiltin="1"/>
    <cellStyle name="Titre 1" xfId="2" builtinId="16" customBuiltin="1"/>
    <cellStyle name="Titre 2" xfId="3" builtinId="17" customBuiltin="1"/>
    <cellStyle name="Titre 3" xfId="11" builtinId="18" customBuiltin="1"/>
    <cellStyle name="Titre 4" xfId="12" builtinId="19" customBuiltin="1"/>
    <cellStyle name="Total" xfId="14" builtinId="25" customBuiltin="1"/>
  </cellStyles>
  <dxfs count="7">
    <dxf>
      <alignment horizontal="right" vertical="center" textRotation="0" wrapText="0" indent="1" justifyLastLine="0" shrinkToFit="0" readingOrder="0"/>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cture commerciale" defaultPivotStyle="PivotStyleLight16">
    <tableStyle name="Facture commerciale" pivot="0" count="5" xr9:uid="{00000000-0011-0000-FFFF-FFFF00000000}">
      <tableStyleElement type="wholeTable" dxfId="6"/>
      <tableStyleElement type="headerRow" dxfId="5"/>
      <tableStyleElement type="totalRow"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s!A1"/></Relationships>
</file>

<file path=xl/drawings/_rels/drawing2.xml.rels><?xml version="1.0" encoding="UTF-8" standalone="yes"?>
<Relationships xmlns="http://schemas.openxmlformats.org/package/2006/relationships"><Relationship Id="rId1" Type="http://schemas.openxmlformats.org/officeDocument/2006/relationships/hyperlink" Target="#'Facture commerciale'!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1576572</xdr:colOff>
      <xdr:row>0</xdr:row>
      <xdr:rowOff>571500</xdr:rowOff>
    </xdr:to>
    <xdr:sp macro="" textlink="">
      <xdr:nvSpPr>
        <xdr:cNvPr id="3" name="Flèche : Pentagone 2" descr="Sélectionnez pour accéder à la feuille de calcul Clients">
          <a:hlinkClick xmlns:r="http://schemas.openxmlformats.org/officeDocument/2006/relationships" r:id="rId1" tooltip="Sélectionnez pour accéder à la feuille de calcul Clients"/>
          <a:extLst>
            <a:ext uri="{FF2B5EF4-FFF2-40B4-BE49-F238E27FC236}">
              <a16:creationId xmlns:a16="http://schemas.microsoft.com/office/drawing/2014/main" id="{74092F0A-1B54-4027-B0EC-248D38E21E12}"/>
            </a:ext>
          </a:extLst>
        </xdr:cNvPr>
        <xdr:cNvSpPr/>
      </xdr:nvSpPr>
      <xdr:spPr>
        <a:xfrm>
          <a:off x="10515597" y="161926"/>
          <a:ext cx="1548000"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b="0">
              <a:solidFill>
                <a:schemeClr val="bg1"/>
              </a:solidFill>
            </a:rPr>
            <a:t>Clients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13</xdr:col>
      <xdr:colOff>62100</xdr:colOff>
      <xdr:row>0</xdr:row>
      <xdr:rowOff>478153</xdr:rowOff>
    </xdr:to>
    <xdr:sp macro="" textlink="">
      <xdr:nvSpPr>
        <xdr:cNvPr id="2" name="Flèche : Pentagone 1" descr="Sélectionnez ce lien pour accéder à la feuille de calcul Facture commerciale">
          <a:hlinkClick xmlns:r="http://schemas.openxmlformats.org/officeDocument/2006/relationships" r:id="rId1" tooltip="Sélectionnez ce lien pour accéder à la feuille de calcul Facture commerciale"/>
          <a:extLst>
            <a:ext uri="{FF2B5EF4-FFF2-40B4-BE49-F238E27FC236}">
              <a16:creationId xmlns:a16="http://schemas.microsoft.com/office/drawing/2014/main" id="{A369B219-35C8-4A3B-AB52-F207ECE6F82D}"/>
            </a:ext>
          </a:extLst>
        </xdr:cNvPr>
        <xdr:cNvSpPr/>
      </xdr:nvSpPr>
      <xdr:spPr>
        <a:xfrm flipH="1">
          <a:off x="14458950" y="66673"/>
          <a:ext cx="1548000"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b="0">
              <a:solidFill>
                <a:schemeClr val="bg1"/>
              </a:solidFill>
            </a:rPr>
            <a:t>Facture</a:t>
          </a:r>
          <a:r>
            <a:rPr lang="fr" sz="1100" b="0" baseline="0">
              <a:solidFill>
                <a:schemeClr val="bg1"/>
              </a:solidFill>
            </a:rPr>
            <a:t> commerciale</a:t>
          </a:r>
          <a:endParaRPr lang="en-US" sz="1100" b="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ArticlesFacture" displayName="ArticlesFacture" ref="B7:H12">
  <autoFilter ref="B7:H1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Date" totalsRowLabel="Total" dataCellStyle="Date"/>
    <tableColumn id="1" xr3:uid="{00000000-0010-0000-0000-000001000000}" name="Numéro d’article"/>
    <tableColumn id="2" xr3:uid="{00000000-0010-0000-0000-000002000000}" name="Description"/>
    <tableColumn id="3" xr3:uid="{00000000-0010-0000-0000-000003000000}" name="Qté"/>
    <tableColumn id="4" xr3:uid="{00000000-0010-0000-0000-000004000000}" name="Prix unitaire"/>
    <tableColumn id="5" xr3:uid="{00000000-0010-0000-0000-000005000000}" name="Remise"/>
    <tableColumn id="6" xr3:uid="{00000000-0010-0000-0000-000006000000}" name="Total">
      <calculatedColumnFormula>IF(AND(ArticlesFacture[[#This Row],[Qté]]&lt;&gt;"",ArticlesFacture[[#This Row],[Prix unitaire]]&lt;&gt;""),(ArticlesFacture[[#This Row],[Qté]]*ArticlesFacture[[#This Row],[Prix unitaire]])-ArticlesFacture[[#This Row],[Remise]],"")</calculatedColumnFormula>
    </tableColumn>
  </tableColumns>
  <tableStyleInfo name="Facture commerciale" showFirstColumn="0" showLastColumn="0" showRowStripes="1" showColumnStripes="0"/>
  <extLst>
    <ext xmlns:x14="http://schemas.microsoft.com/office/spreadsheetml/2009/9/main" uri="{504A1905-F514-4f6f-8877-14C23A59335A}">
      <x14:table altTextSummary="Entrez la date, le numéro de l’article, la description, la quantité, le prix unitaire et la remise dans ce tableau. Le total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Clients" displayName="ListeClients" ref="B2:K4" headerRowCellStyle="Normal">
  <autoFilter ref="B2:K4" xr:uid="{00000000-0009-0000-0100-000001000000}"/>
  <tableColumns count="10">
    <tableColumn id="2" xr3:uid="{00000000-0010-0000-0100-000002000000}" name="Nom de la société"/>
    <tableColumn id="3" xr3:uid="{00000000-0010-0000-0100-000003000000}" name="Nom de la personne à contacter"/>
    <tableColumn id="4" xr3:uid="{00000000-0010-0000-0100-000004000000}" name="Adresse"/>
    <tableColumn id="1" xr3:uid="{00000000-0010-0000-0100-000001000000}" name="Adresse 2"/>
    <tableColumn id="5" xr3:uid="{00000000-0010-0000-0100-000005000000}" name="Ville"/>
    <tableColumn id="6" xr3:uid="{00000000-0010-0000-0100-000006000000}" name="Province"/>
    <tableColumn id="7" xr3:uid="{00000000-0010-0000-0100-000007000000}" name="Code postal" dataDxfId="0"/>
    <tableColumn id="8" xr3:uid="{00000000-0010-0000-0100-000008000000}" name="Téléphone" dataCellStyle="Téléphone"/>
    <tableColumn id="10" xr3:uid="{00000000-0010-0000-0100-00000A000000}" name="Courriel"/>
    <tableColumn id="11" xr3:uid="{00000000-0010-0000-0100-00000B000000}" name="Télécopie"/>
  </tableColumns>
  <tableStyleInfo name="Facture commerciale" showFirstColumn="0" showLastColumn="0" showRowStripes="1" showColumnStripes="0"/>
  <extLst>
    <ext xmlns:x14="http://schemas.microsoft.com/office/spreadsheetml/2009/9/main" uri="{504A1905-F514-4f6f-8877-14C23A59335A}">
      <x14:table altTextSummary="Entrez les informations relatives aux clients, comme le nom de la société, le nom de la personne à contacter, l’adresse, le numéro de téléphone, l’adresse e-mail et le numéro de télécopie, dans ce tableau"/>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fr-fr"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rviceclients@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treyresearch.net" TargetMode="External"/><Relationship Id="rId1" Type="http://schemas.openxmlformats.org/officeDocument/2006/relationships/hyperlink" Target="mailto:josephin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baseColWidth="10" defaultColWidth="9.28515625" defaultRowHeight="30" customHeight="1" x14ac:dyDescent="0.25"/>
  <cols>
    <col min="1" max="1" width="2.7109375" customWidth="1"/>
    <col min="2" max="2" width="15.7109375" style="1" customWidth="1"/>
    <col min="3" max="3" width="29" style="1" customWidth="1"/>
    <col min="4" max="4" width="24.5703125" style="1" customWidth="1"/>
    <col min="5" max="5" width="15.7109375" style="1" customWidth="1"/>
    <col min="6" max="6" width="28.140625" style="1" customWidth="1"/>
    <col min="7" max="7" width="22.85546875" style="1" customWidth="1"/>
    <col min="8" max="8" width="15.85546875" style="1" customWidth="1"/>
    <col min="9" max="9" width="2.7109375" customWidth="1"/>
    <col min="10" max="10" width="23.85546875" customWidth="1"/>
  </cols>
  <sheetData>
    <row r="1" spans="1:10" ht="60" customHeight="1" x14ac:dyDescent="0.25">
      <c r="A1" s="18"/>
      <c r="B1" s="42" t="s">
        <v>0</v>
      </c>
      <c r="C1" s="43"/>
      <c r="D1" s="17" t="s">
        <v>7</v>
      </c>
      <c r="E1" s="7" t="s">
        <v>9</v>
      </c>
      <c r="F1" s="25" t="s">
        <v>53</v>
      </c>
      <c r="G1" s="36" t="s">
        <v>16</v>
      </c>
      <c r="H1" s="37"/>
      <c r="J1" s="30" t="s">
        <v>27</v>
      </c>
    </row>
    <row r="2" spans="1:10" ht="54.95" customHeight="1" x14ac:dyDescent="0.25">
      <c r="B2" s="42"/>
      <c r="C2" s="43"/>
      <c r="D2" s="9" t="s">
        <v>8</v>
      </c>
      <c r="E2" s="10" t="s">
        <v>10</v>
      </c>
      <c r="F2" s="32" t="s">
        <v>14</v>
      </c>
      <c r="G2" s="38" t="s">
        <v>17</v>
      </c>
      <c r="H2" s="38"/>
    </row>
    <row r="3" spans="1:10" ht="30" customHeight="1" x14ac:dyDescent="0.25">
      <c r="B3" s="10" t="s">
        <v>1</v>
      </c>
      <c r="C3" s="19" t="s">
        <v>5</v>
      </c>
      <c r="D3" s="10" t="s">
        <v>9</v>
      </c>
      <c r="E3" s="40" t="str">
        <f>IFERROR(VLOOKUP(NomFacture,ListeClients[],8,FALSE),"")</f>
        <v>01 02 03 04 05</v>
      </c>
      <c r="F3" s="40"/>
      <c r="G3" s="33" t="s">
        <v>54</v>
      </c>
      <c r="H3" s="20">
        <v>34567</v>
      </c>
    </row>
    <row r="4" spans="1:10" ht="30" customHeight="1" x14ac:dyDescent="0.25">
      <c r="B4" s="39" t="s">
        <v>2</v>
      </c>
      <c r="C4" s="19" t="str">
        <f>IFERROR(VLOOKUP(NomFacture,ListeClients[],3,FALSE),"")</f>
        <v>789, avenue de la République</v>
      </c>
      <c r="D4" s="10" t="s">
        <v>10</v>
      </c>
      <c r="E4" s="40" t="str">
        <f>IFERROR(VLOOKUP(NomFacture,ListeClients[],10,FALSE),"")</f>
        <v>01 10 20 30 40</v>
      </c>
      <c r="F4" s="40"/>
      <c r="G4" s="10" t="s">
        <v>18</v>
      </c>
      <c r="H4" s="21">
        <f ca="1">TODAY()</f>
        <v>43222</v>
      </c>
    </row>
    <row r="5" spans="1:10" ht="30" customHeight="1" x14ac:dyDescent="0.25">
      <c r="B5" s="39"/>
      <c r="C5" s="19" t="str">
        <f>IF(VLOOKUP(NomFacture,ListeClients[],4,FALSE)&lt;&gt;"",VLOOKUP(NomFacture,ListeClients[],4,FALSE),IF(VLOOKUP(NomFacture,ListeClients[],5,FALSE)&lt;&gt;"",CONCATENATE(VLOOKUP(NomFacture,ListeClients[],5,FALSE),", ",VLOOKUP(NomFacture,ListeClients[],6,FALSE)," ",VLOOKUP(NomFacture,ListeClients[],7,FALSE)),CONCATENATE(VLOOKUP(NomFacture,ListeClients[],6,FALSE)," ",VLOOKUP(NomFacture,ListeClients[],7,FALSE))))</f>
        <v>Bât. A</v>
      </c>
      <c r="D5" s="33" t="s">
        <v>55</v>
      </c>
      <c r="E5" s="41" t="str">
        <f>IFERROR(VLOOKUP(NomFacture,ListeClients[],9,FALSE),"")</f>
        <v>andre@treyresearch.net</v>
      </c>
      <c r="F5" s="41"/>
      <c r="G5" s="10" t="s">
        <v>19</v>
      </c>
      <c r="H5" s="19" t="str">
        <f>IFERROR(VLOOKUP(NomFacture,ListeClients[],2,FALSE),"")</f>
        <v>André Parrot</v>
      </c>
    </row>
    <row r="6" spans="1:10" ht="30" customHeight="1" x14ac:dyDescent="0.25">
      <c r="B6" s="39"/>
      <c r="C6" s="19" t="str">
        <f>IF(VLOOKUP(NomFacture,ListeClients[],4,FALSE)="","",IF(VLOOKUP(NomFacture,ListeClients[],5,FALSE)&lt;&gt;"",CONCATENATE(VLOOKUP(NomFacture,ListeClients[],5,FALSE),", ",VLOOKUP(NomFacture,ListeClients[],6,FALSE)," ",VLOOKUP(NomFacture,ListeClients[],7,FALSE)),CONCATENATE(VLOOKUP(NomFacture,ListeClients[],6,FALSE)," ",VLOOKUP(NomFacture,ListeClients[],7,FALSE))))</f>
        <v>Paris, Île de France 12345</v>
      </c>
      <c r="F6" s="3"/>
      <c r="G6" s="4"/>
    </row>
    <row r="7" spans="1:10" ht="30" customHeight="1" x14ac:dyDescent="0.25">
      <c r="B7" s="27" t="s">
        <v>3</v>
      </c>
      <c r="C7" s="24" t="s">
        <v>6</v>
      </c>
      <c r="D7" s="24" t="s">
        <v>11</v>
      </c>
      <c r="E7" s="23" t="s">
        <v>13</v>
      </c>
      <c r="F7" s="23" t="s">
        <v>15</v>
      </c>
      <c r="G7" s="23" t="s">
        <v>20</v>
      </c>
      <c r="H7" s="23" t="s">
        <v>26</v>
      </c>
    </row>
    <row r="8" spans="1:10" ht="30" customHeight="1" x14ac:dyDescent="0.25">
      <c r="B8" s="28">
        <f ca="1">TODAY()</f>
        <v>43222</v>
      </c>
      <c r="C8" s="24">
        <v>789807</v>
      </c>
      <c r="D8" s="24" t="s">
        <v>12</v>
      </c>
      <c r="E8" s="13">
        <v>4</v>
      </c>
      <c r="F8" s="14">
        <v>10</v>
      </c>
      <c r="G8" s="14">
        <v>2</v>
      </c>
      <c r="H8" s="12">
        <f>IF(AND(ArticlesFacture[[#This Row],[Qté]]&lt;&gt;"",ArticlesFacture[[#This Row],[Prix unitaire]]&lt;&gt;""),(ArticlesFacture[[#This Row],[Qté]]*ArticlesFacture[[#This Row],[Prix unitaire]])-ArticlesFacture[[#This Row],[Remise]],"")</f>
        <v>38</v>
      </c>
    </row>
    <row r="9" spans="1:10" ht="30" customHeight="1" x14ac:dyDescent="0.25">
      <c r="B9" s="26"/>
      <c r="C9" s="24"/>
      <c r="D9" s="24"/>
      <c r="E9" s="13"/>
      <c r="F9" s="14"/>
      <c r="G9" s="14"/>
      <c r="H9" s="12" t="str">
        <f>IF(AND(ArticlesFacture[[#This Row],[Qté]]&lt;&gt;"",ArticlesFacture[[#This Row],[Prix unitaire]]&lt;&gt;""),(ArticlesFacture[[#This Row],[Qté]]*ArticlesFacture[[#This Row],[Prix unitaire]])-ArticlesFacture[[#This Row],[Remise]],"")</f>
        <v/>
      </c>
    </row>
    <row r="10" spans="1:10" ht="30" customHeight="1" x14ac:dyDescent="0.25">
      <c r="B10" s="26"/>
      <c r="C10" s="24"/>
      <c r="D10" s="24"/>
      <c r="E10" s="13"/>
      <c r="F10" s="14"/>
      <c r="G10" s="14"/>
      <c r="H10" s="12" t="str">
        <f>IF(AND(ArticlesFacture[[#This Row],[Qté]]&lt;&gt;"",ArticlesFacture[[#This Row],[Prix unitaire]]&lt;&gt;""),(ArticlesFacture[[#This Row],[Qté]]*ArticlesFacture[[#This Row],[Prix unitaire]])-ArticlesFacture[[#This Row],[Remise]],"")</f>
        <v/>
      </c>
    </row>
    <row r="11" spans="1:10" ht="30" customHeight="1" x14ac:dyDescent="0.25">
      <c r="B11" s="26"/>
      <c r="C11" s="24"/>
      <c r="D11" s="24"/>
      <c r="E11" s="13"/>
      <c r="F11" s="14"/>
      <c r="G11" s="14"/>
      <c r="H11" s="12" t="str">
        <f>IF(AND(ArticlesFacture[[#This Row],[Qté]]&lt;&gt;"",ArticlesFacture[[#This Row],[Prix unitaire]]&lt;&gt;""),(ArticlesFacture[[#This Row],[Qté]]*ArticlesFacture[[#This Row],[Prix unitaire]])-ArticlesFacture[[#This Row],[Remise]],"")</f>
        <v/>
      </c>
    </row>
    <row r="12" spans="1:10" ht="30" customHeight="1" x14ac:dyDescent="0.25">
      <c r="B12" s="26"/>
      <c r="C12" s="24"/>
      <c r="D12" s="24"/>
      <c r="E12" s="13"/>
      <c r="F12" s="14"/>
      <c r="G12" s="14"/>
      <c r="H12" s="12" t="str">
        <f>IF(AND(ArticlesFacture[[#This Row],[Qté]]&lt;&gt;"",ArticlesFacture[[#This Row],[Prix unitaire]]&lt;&gt;""),(ArticlesFacture[[#This Row],[Qté]]*ArticlesFacture[[#This Row],[Prix unitaire]])-ArticlesFacture[[#This Row],[Remise]],"")</f>
        <v/>
      </c>
    </row>
    <row r="13" spans="1:10" ht="30" customHeight="1" x14ac:dyDescent="0.25">
      <c r="B13" s="6"/>
      <c r="C13" s="6"/>
      <c r="D13" s="6"/>
      <c r="E13" s="6"/>
      <c r="F13" s="6"/>
      <c r="G13" s="11" t="s">
        <v>21</v>
      </c>
      <c r="H13" s="22">
        <f>SUM(ArticlesFacture[Total])</f>
        <v>38</v>
      </c>
    </row>
    <row r="14" spans="1:10" ht="30" customHeight="1" x14ac:dyDescent="0.25">
      <c r="B14" s="6"/>
      <c r="C14" s="6"/>
      <c r="D14" s="6"/>
      <c r="E14" s="6"/>
      <c r="F14" s="6"/>
      <c r="G14" s="11" t="s">
        <v>22</v>
      </c>
      <c r="H14" s="34">
        <v>8.8999999999999996E-2</v>
      </c>
    </row>
    <row r="15" spans="1:10" ht="30" customHeight="1" x14ac:dyDescent="0.25">
      <c r="B15" s="6"/>
      <c r="C15" s="6"/>
      <c r="D15" s="6"/>
      <c r="E15" s="6"/>
      <c r="F15" s="6"/>
      <c r="G15" s="11" t="s">
        <v>23</v>
      </c>
      <c r="H15" s="22">
        <f>SousTotalFacture*TauxTaxeVente</f>
        <v>3.3819999999999997</v>
      </c>
    </row>
    <row r="16" spans="1:10" ht="30" customHeight="1" x14ac:dyDescent="0.25">
      <c r="B16" s="6"/>
      <c r="C16" s="6"/>
      <c r="D16" s="6"/>
      <c r="E16" s="6"/>
      <c r="F16" s="6"/>
      <c r="G16" s="11" t="s">
        <v>24</v>
      </c>
      <c r="H16" s="22">
        <v>5</v>
      </c>
    </row>
    <row r="17" spans="2:8" ht="30" customHeight="1" x14ac:dyDescent="0.25">
      <c r="B17" s="35" t="str">
        <f>"VEUILLEZ LIBELLER TOUS LES CHÈQUES À "&amp;UPPER(NomSociété)&amp;"."</f>
        <v>VEUILLEZ LIBELLER TOUS LES CHÈQUES À TAILSPIN TOYS.</v>
      </c>
      <c r="C17" s="35"/>
      <c r="D17" s="35"/>
      <c r="E17" s="35"/>
      <c r="F17" s="35"/>
      <c r="G17" s="11" t="s">
        <v>25</v>
      </c>
      <c r="H17" s="22">
        <v>0</v>
      </c>
    </row>
    <row r="18" spans="2:8" ht="30" customHeight="1" x14ac:dyDescent="0.25">
      <c r="B18" s="35" t="s">
        <v>4</v>
      </c>
      <c r="C18" s="35"/>
      <c r="D18" s="35"/>
      <c r="E18" s="35"/>
      <c r="F18" s="35"/>
      <c r="G18" s="11" t="s">
        <v>26</v>
      </c>
      <c r="H18" s="22">
        <f>SousTotalFacture+TauxTaxeVente+Frais_dexpédition-Acompte</f>
        <v>43.088999999999999</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3" type="noConversion"/>
  <conditionalFormatting sqref="E5">
    <cfRule type="expression" dxfId="1" priority="1">
      <formula>$E$5&lt;&gt;""</formula>
    </cfRule>
  </conditionalFormatting>
  <dataValidations xWindow="956" yWindow="463" count="50">
    <dataValidation type="list" allowBlank="1" showInputMessage="1" prompt="Sélectionnez le nom du client dans cette cellule. Appuyez sur ALT+FLÈCHE BAS pour ouvrir la liste déroulante, puis sur ENTRÉE pour opérer votre sélection. Ajoutez d’autres clients à la feuille de calcul Clients pour développer la liste de sélection" sqref="C3" xr:uid="{00000000-0002-0000-0000-000000000000}">
      <formula1>RechercheClients</formula1>
    </dataValidation>
    <dataValidation allowBlank="1" showInputMessage="1" showErrorMessage="1" prompt="Entrez l’adresse de la société facturatrice dans cette cellule" sqref="D1" xr:uid="{00000000-0002-0000-0000-000001000000}"/>
    <dataValidation allowBlank="1" showInputMessage="1" showErrorMessage="1" prompt="Entrez le code postal et la ville dans cette cellule" sqref="D2" xr:uid="{00000000-0002-0000-0000-000002000000}"/>
    <dataValidation allowBlank="1" showInputMessage="1" showErrorMessage="1" prompt="Entrez le numéro de téléphone de la société facturatrice dans cette cellule" sqref="F1" xr:uid="{00000000-0002-0000-0000-000003000000}"/>
    <dataValidation allowBlank="1" showInputMessage="1" showErrorMessage="1" prompt="Entrez le numéro de télécopie de la société facturatrice dans cette cellule" sqref="F2" xr:uid="{00000000-0002-0000-0000-000004000000}"/>
    <dataValidation allowBlank="1" showInputMessage="1" showErrorMessage="1" prompt="Entrez l’adresse e-mail de la société facturatrice dans cette cellule" sqref="G1" xr:uid="{00000000-0002-0000-0000-000005000000}"/>
    <dataValidation allowBlank="1" showInputMessage="1" showErrorMessage="1" prompt="Entrez le site web de la société facturatrice dans cette cellule" sqref="G2:H2" xr:uid="{00000000-0002-0000-0000-000006000000}"/>
    <dataValidation allowBlank="1" showInputMessage="1" showErrorMessage="1" prompt="Les informations Facturer à sont automatiquement mises à jour sur les lignes 3 à 6 en fonction de la sélection effectuée dans la cellule de droite. Entrez le numéro de la facture et la date de facturation dans les cellules H3 et H4" sqref="B3" xr:uid="{00000000-0002-0000-0000-000007000000}"/>
    <dataValidation allowBlank="1" showInputMessage="1" showErrorMessage="1" prompt="Le numéro de téléphone du client est automatiquement mis à jour dans la cellule de droite." sqref="D3" xr:uid="{00000000-0002-0000-0000-000008000000}"/>
    <dataValidation allowBlank="1" showInputMessage="1" showErrorMessage="1" prompt="Le numéro de téléphone du client est automatiquement mis à jour dans cette cellule " sqref="E3" xr:uid="{00000000-0002-0000-0000-000009000000}"/>
    <dataValidation allowBlank="1" showInputMessage="1" showErrorMessage="1" prompt="Le numéro de télécopie du client est automatiquement mis à jour dans la cellule de droite." sqref="D4" xr:uid="{00000000-0002-0000-0000-00000A000000}"/>
    <dataValidation allowBlank="1" showInputMessage="1" showErrorMessage="1" prompt="Le numéro de télécopie du client est automatiquement mis à jour dans cette cellule" sqref="E4" xr:uid="{00000000-0002-0000-0000-00000B000000}"/>
    <dataValidation allowBlank="1" showInputMessage="1" showErrorMessage="1" prompt="L’adresse e-mail du client est automatiquement mise à jour dans la cellule de droite." sqref="D5" xr:uid="{00000000-0002-0000-0000-00000C000000}"/>
    <dataValidation allowBlank="1" showInputMessage="1" showErrorMessage="1" prompt="Entrez le numéro de la facture dans la cellule de droite" sqref="G3" xr:uid="{00000000-0002-0000-0000-00000D000000}"/>
    <dataValidation allowBlank="1" showInputMessage="1" showErrorMessage="1" prompt="Entrez le numéro de la facture dans cette cellule" sqref="H3" xr:uid="{00000000-0002-0000-0000-00000E000000}"/>
    <dataValidation allowBlank="1" showInputMessage="1" showErrorMessage="1" prompt="Entrez la date de la facture dans la cellule de droite" sqref="G4" xr:uid="{00000000-0002-0000-0000-00000F000000}"/>
    <dataValidation allowBlank="1" showInputMessage="1" showErrorMessage="1" prompt="Entrez la date de la facture dans cette cellule" sqref="H4" xr:uid="{00000000-0002-0000-0000-000010000000}"/>
    <dataValidation allowBlank="1" showInputMessage="1" showErrorMessage="1" prompt="Le nom de la personne à contacter est automatiquement mis à jour dans la cellule de droite " sqref="G5" xr:uid="{00000000-0002-0000-0000-000011000000}"/>
    <dataValidation allowBlank="1" showInputMessage="1" showErrorMessage="1" prompt="Le nom de la personne à contacter est automatiquement mis à jour dans cette cellule" sqref="H5" xr:uid="{00000000-0002-0000-0000-000012000000}"/>
    <dataValidation allowBlank="1" showInputMessage="1" showErrorMessage="1" prompt="Entrez une date dans cette colonne, sous ce titre" sqref="B7" xr:uid="{00000000-0002-0000-0000-000013000000}"/>
    <dataValidation allowBlank="1" showInputMessage="1" showErrorMessage="1" prompt="Entrez le numéro de l’article dans cette colonne, sous ce titre" sqref="C7" xr:uid="{00000000-0002-0000-0000-000014000000}"/>
    <dataValidation allowBlank="1" showInputMessage="1" showErrorMessage="1" prompt="Entrez une description de l’article dans cette colonne, sous ce titre" sqref="D7" xr:uid="{00000000-0002-0000-0000-000015000000}"/>
    <dataValidation allowBlank="1" showInputMessage="1" showErrorMessage="1" prompt="Entrez la quantité dans cette colonne, sous ce titre" sqref="E7" xr:uid="{00000000-0002-0000-0000-000016000000}"/>
    <dataValidation allowBlank="1" showInputMessage="1" showErrorMessage="1" prompt="Entrez le prix unitaire dans cette colonne, sous ce titre" sqref="F7" xr:uid="{00000000-0002-0000-0000-000017000000}"/>
    <dataValidation allowBlank="1" showInputMessage="1" showErrorMessage="1" prompt="Entrez la remise dans cette colonne, sous ce titre" sqref="G7" xr:uid="{00000000-0002-0000-0000-000018000000}"/>
    <dataValidation allowBlank="1" showInputMessage="1" showErrorMessage="1" prompt="Le total est automatiquement calculé dans cette colonne, sous ce titre" sqref="H7" xr:uid="{00000000-0002-0000-0000-000019000000}"/>
    <dataValidation allowBlank="1" showInputMessage="1" showErrorMessage="1" prompt="Le sous-total de la facture est automatiquement calculé dans la cellule de droite" sqref="G13" xr:uid="{00000000-0002-0000-0000-00001A000000}"/>
    <dataValidation allowBlank="1" showInputMessage="1" showErrorMessage="1" prompt="Le sous-total de la facture est automatiquement calculé dans cette cellule" sqref="H13" xr:uid="{00000000-0002-0000-0000-00001B000000}"/>
    <dataValidation allowBlank="1" showInputMessage="1" showErrorMessage="1" prompt="Entrez le taux de TVA dans la cellule de droite" sqref="G14" xr:uid="{00000000-0002-0000-0000-00001C000000}"/>
    <dataValidation allowBlank="1" showInputMessage="1" showErrorMessage="1" prompt="Entrez le taux de TVA dans cette cellule" sqref="H14" xr:uid="{00000000-0002-0000-0000-00001D000000}"/>
    <dataValidation allowBlank="1" showInputMessage="1" showErrorMessage="1" prompt="La taxe de vente est automatiquement calculée dans la cellule de droite" sqref="G15" xr:uid="{00000000-0002-0000-0000-00001E000000}"/>
    <dataValidation allowBlank="1" showInputMessage="1" showErrorMessage="1" prompt="La taxe de vente est automatiquement calculée dans cette cellule" sqref="H15" xr:uid="{00000000-0002-0000-0000-00001F000000}"/>
    <dataValidation allowBlank="1" showInputMessage="1" showErrorMessage="1" prompt="Entrez le montant des frais d’expédition dans la cellule de droite" sqref="G16" xr:uid="{00000000-0002-0000-0000-000020000000}"/>
    <dataValidation allowBlank="1" showInputMessage="1" showErrorMessage="1" prompt="Entrez le montant des frais d’expédition dans cette cellule" sqref="H16" xr:uid="{00000000-0002-0000-0000-000021000000}"/>
    <dataValidation allowBlank="1" showInputMessage="1" showErrorMessage="1" prompt="Entrez le montant de l’acompte reçu dans la cellule de droite" sqref="G17" xr:uid="{00000000-0002-0000-0000-000022000000}"/>
    <dataValidation allowBlank="1" showInputMessage="1" showErrorMessage="1" prompt="Entrez le montant de l’acompte reçu dans cette cellule" sqref="H17" xr:uid="{00000000-0002-0000-0000-000023000000}"/>
    <dataValidation allowBlank="1" showInputMessage="1" showErrorMessage="1" prompt="Le total est automatiquement calculé dans la cellule de droite" sqref="G18" xr:uid="{00000000-0002-0000-0000-000024000000}"/>
    <dataValidation allowBlank="1" showInputMessage="1" showErrorMessage="1" prompt="Le total est automatiquement calculé dans cette cellule" sqref="H18" xr:uid="{00000000-0002-0000-0000-000025000000}"/>
    <dataValidation allowBlank="1" showInputMessage="1" showErrorMessage="1" prompt="Le nom de la société est automatiquement ajouté dans cette cellule" sqref="B17:F17" xr:uid="{00000000-0002-0000-0000-000026000000}"/>
    <dataValidation allowBlank="1" showInputMessage="1" showErrorMessage="1" prompt="Entrez le nombre de jours précédant l’échéance du total et le pourcentage d’intérêts de retard dans le texte de cette cellule. Des exemples de données sont fournis dans le modèle par défaut" sqref="B18:F18" xr:uid="{00000000-0002-0000-0000-000027000000}"/>
    <dataValidation allowBlank="1" showInputMessage="1" showErrorMessage="1" prompt="L’adresse du client est automatiquement mise à jour dans cette cellule" sqref="C4" xr:uid="{00000000-0002-0000-0000-000028000000}"/>
    <dataValidation allowBlank="1" showInputMessage="1" showErrorMessage="1" prompt="L’adresse 2 du client est automatiquement mise à jour dans cette cellule" sqref="C5" xr:uid="{00000000-0002-0000-0000-000029000000}"/>
    <dataValidation allowBlank="1" showInputMessage="1" showErrorMessage="1" prompt="La ville, la région et le code postal du client sont automatiquement mis à jour dans cette cellule" sqref="C6" xr:uid="{00000000-0002-0000-0000-00002A000000}"/>
    <dataValidation allowBlank="1" showInputMessage="1" showErrorMessage="1" prompt="L’adresse e-mail du client est automatiquement mise à jour dans cette cellule" sqref="E5" xr:uid="{00000000-0002-0000-0000-00002B000000}"/>
    <dataValidation allowBlank="1" showInputMessage="1" showErrorMessage="1" prompt="Créez une facture commerciale dans ce classeur. Entrez les détails de la société dans cette feuille de calcul et les détails du client dans la feuille de calcul Clients. Sélectionnez la cellule J1 pour accéder à la feuille de calcul Clients" sqref="A1" xr:uid="{00000000-0002-0000-0000-00002C000000}"/>
    <dataValidation allowBlank="1" showInputMessage="1" showErrorMessage="1" prompt="Entrez le numéro de téléphone de la société facturatrice dans la cellule de droite" sqref="E1" xr:uid="{00000000-0002-0000-0000-00002D000000}"/>
    <dataValidation allowBlank="1" showInputMessage="1" showErrorMessage="1" prompt="Entrez le numéro de télécopie de la société facturatrice dans la cellule de droite" sqref="E2" xr:uid="{00000000-0002-0000-0000-00002E000000}"/>
    <dataValidation allowBlank="1" showInputMessage="1" showErrorMessage="1" prompt="L’adresse du client est automatiquement mise à jour dans les cellules C3:C6" sqref="B4:B6" xr:uid="{00000000-0002-0000-0000-00002F000000}"/>
    <dataValidation allowBlank="1" showInputMessage="1" showErrorMessage="1" prompt="Entrez le nom de l’entreprise facturatrice dans cette cellule, des détails sur l’entreprise facturatrice dans les cellules D1 à G2 et des détails sur la facturation dans les cellules B3 à H5. Entrez les détails de la facture à partir de la cellule B7." sqref="B1:C2" xr:uid="{00000000-0002-0000-0000-000030000000}"/>
    <dataValidation allowBlank="1" showInputMessage="1" showErrorMessage="1" prompt="Lien de navigation vers la feuille de calcul Clients. Cette cellule ne s’imprimera pas" sqref="J1" xr:uid="{00000000-0002-0000-0000-000031000000}"/>
  </dataValidations>
  <hyperlinks>
    <hyperlink ref="G1" r:id="rId1" xr:uid="{00000000-0004-0000-0000-000000000000}"/>
    <hyperlink ref="G2" r:id="rId2" xr:uid="{00000000-0004-0000-0000-000001000000}"/>
    <hyperlink ref="G2:H2" r:id="rId3" tooltip="Sélectionnez ce lien pour afficher ce site web" display="www.tailspintoys.com" xr:uid="{00000000-0004-0000-0000-000002000000}"/>
    <hyperlink ref="J1" location="Clients!A1" tooltip="Sélectionnez ce lien pour accéder à la feuille de calcul Clients" display="Clients" xr:uid="{00000000-0004-0000-0000-000003000000}"/>
    <hyperlink ref="G1:H1" r:id="rId4" display="serviceclients@tailspintoys.com" xr:uid="{C82E100C-55D6-42E7-AF93-79E5770FC5C7}"/>
  </hyperlinks>
  <printOptions horizontalCentered="1"/>
  <pageMargins left="0.25" right="0.25" top="0.75" bottom="0.75" header="0.3" footer="0.3"/>
  <pageSetup paperSize="9" fitToHeight="0" orientation="landscape"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M4"/>
  <sheetViews>
    <sheetView showGridLines="0" zoomScaleNormal="100" workbookViewId="0"/>
  </sheetViews>
  <sheetFormatPr baseColWidth="10" defaultColWidth="9.28515625" defaultRowHeight="30" customHeight="1" x14ac:dyDescent="0.25"/>
  <cols>
    <col min="1" max="1" width="2.7109375" customWidth="1"/>
    <col min="2" max="3" width="21.7109375" customWidth="1"/>
    <col min="4" max="4" width="24.42578125" customWidth="1"/>
    <col min="5" max="6" width="21.85546875" customWidth="1"/>
    <col min="7" max="7" width="17.28515625" customWidth="1"/>
    <col min="8" max="8" width="14.85546875" customWidth="1"/>
    <col min="9" max="9" width="15.140625" customWidth="1"/>
    <col min="10" max="10" width="24.140625" customWidth="1"/>
    <col min="11" max="11" width="22.7109375" customWidth="1"/>
    <col min="12" max="12" width="2.7109375" customWidth="1"/>
    <col min="13" max="13" width="22.7109375" customWidth="1"/>
  </cols>
  <sheetData>
    <row r="1" spans="1:13" ht="42" customHeight="1" x14ac:dyDescent="0.25">
      <c r="A1" s="6"/>
      <c r="B1" s="8" t="s">
        <v>27</v>
      </c>
      <c r="C1" s="6"/>
      <c r="D1" s="6"/>
      <c r="E1" s="6"/>
      <c r="F1" s="6"/>
      <c r="G1" s="6"/>
      <c r="H1" s="6"/>
      <c r="I1" s="6"/>
      <c r="J1" s="6"/>
      <c r="K1" s="6"/>
      <c r="M1" s="29" t="s">
        <v>52</v>
      </c>
    </row>
    <row r="2" spans="1:13" ht="30" customHeight="1" x14ac:dyDescent="0.25">
      <c r="A2" s="6"/>
      <c r="B2" s="6" t="s">
        <v>28</v>
      </c>
      <c r="C2" s="6" t="s">
        <v>30</v>
      </c>
      <c r="D2" s="6" t="s">
        <v>33</v>
      </c>
      <c r="E2" s="6" t="s">
        <v>35</v>
      </c>
      <c r="F2" s="6" t="s">
        <v>37</v>
      </c>
      <c r="G2" s="6" t="s">
        <v>57</v>
      </c>
      <c r="H2" s="6" t="s">
        <v>42</v>
      </c>
      <c r="I2" s="6" t="s">
        <v>44</v>
      </c>
      <c r="J2" s="6" t="s">
        <v>56</v>
      </c>
      <c r="K2" s="6" t="s">
        <v>49</v>
      </c>
    </row>
    <row r="3" spans="1:13" ht="30" customHeight="1" x14ac:dyDescent="0.25">
      <c r="A3" s="6"/>
      <c r="B3" s="2" t="s">
        <v>5</v>
      </c>
      <c r="C3" s="2" t="s">
        <v>31</v>
      </c>
      <c r="D3" s="2" t="s">
        <v>34</v>
      </c>
      <c r="E3" s="2" t="s">
        <v>36</v>
      </c>
      <c r="F3" s="2" t="s">
        <v>38</v>
      </c>
      <c r="G3" s="2" t="s">
        <v>40</v>
      </c>
      <c r="H3" s="16">
        <v>12345</v>
      </c>
      <c r="I3" s="31" t="s">
        <v>45</v>
      </c>
      <c r="J3" s="5" t="s">
        <v>47</v>
      </c>
      <c r="K3" s="15" t="s">
        <v>50</v>
      </c>
    </row>
    <row r="4" spans="1:13" ht="30" customHeight="1" x14ac:dyDescent="0.25">
      <c r="A4" s="6"/>
      <c r="B4" s="2" t="s">
        <v>29</v>
      </c>
      <c r="C4" s="2" t="s">
        <v>32</v>
      </c>
      <c r="D4" s="2" t="s">
        <v>7</v>
      </c>
      <c r="E4" s="2"/>
      <c r="F4" s="2" t="s">
        <v>39</v>
      </c>
      <c r="G4" s="2" t="s">
        <v>41</v>
      </c>
      <c r="H4" s="16" t="s">
        <v>43</v>
      </c>
      <c r="I4" s="31" t="s">
        <v>46</v>
      </c>
      <c r="J4" s="5" t="s">
        <v>48</v>
      </c>
      <c r="K4" s="15" t="s">
        <v>51</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rez les détails des clients dans cette feuille de calcul. Les informations clients entrées sont utilisées dans la feuille de calcul Facture commerciale. Sélectionnez la cellule M1 pour accéder à la feuille de calcul Facture commerciale" sqref="A1" xr:uid="{00000000-0002-0000-0100-000000000000}"/>
    <dataValidation allowBlank="1" showInputMessage="1" showErrorMessage="1" prompt="Cette cellule contient le titre de cette feuille de calcul" sqref="B1" xr:uid="{00000000-0002-0000-0100-000001000000}"/>
    <dataValidation allowBlank="1" showInputMessage="1" showErrorMessage="1" prompt="Entrez le nom de la société dans cette colonne, sous ce titre. Utilisez les filtres de titres pour trouver des entrées spécifiques" sqref="B2" xr:uid="{00000000-0002-0000-0100-000002000000}"/>
    <dataValidation allowBlank="1" showInputMessage="1" showErrorMessage="1" prompt="Entrez le nom de la personne à contacter dans cette colonne, sous ce titre" sqref="C2" xr:uid="{00000000-0002-0000-0100-000003000000}"/>
    <dataValidation allowBlank="1" showInputMessage="1" showErrorMessage="1" prompt="Entrez l’adresse dans cette colonne, sous ce titre" sqref="D2" xr:uid="{00000000-0002-0000-0100-000004000000}"/>
    <dataValidation allowBlank="1" showInputMessage="1" showErrorMessage="1" prompt="Entrez l’adresse 2 dans cette colonne, sous ce titre" sqref="E2" xr:uid="{00000000-0002-0000-0100-000005000000}"/>
    <dataValidation allowBlank="1" showInputMessage="1" showErrorMessage="1" prompt="Entrez la ville dans cette colonne, sous ce titre" sqref="F2" xr:uid="{00000000-0002-0000-0100-000006000000}"/>
    <dataValidation allowBlank="1" showInputMessage="1" showErrorMessage="1" prompt="Entrez la région dans cette colonne, sous ce titre" sqref="G2" xr:uid="{00000000-0002-0000-0100-000007000000}"/>
    <dataValidation allowBlank="1" showInputMessage="1" showErrorMessage="1" prompt="Entrez le code postal dans cette colonne, sous ce titre" sqref="H2" xr:uid="{00000000-0002-0000-0100-000008000000}"/>
    <dataValidation allowBlank="1" showInputMessage="1" showErrorMessage="1" prompt="Entrez le numéro de téléphone dans cette colonne, sous ce titre" sqref="I2" xr:uid="{00000000-0002-0000-0100-000009000000}"/>
    <dataValidation allowBlank="1" showInputMessage="1" showErrorMessage="1" prompt="Entrez l’adresse e-mail dans cette colonne, sous ce titre" sqref="J2" xr:uid="{00000000-0002-0000-0100-00000A000000}"/>
    <dataValidation allowBlank="1" showInputMessage="1" showErrorMessage="1" prompt="Entrez le numéro de télécopie dans cette colonne, sous ce titre" sqref="K2" xr:uid="{00000000-0002-0000-0100-00000B000000}"/>
    <dataValidation allowBlank="1" showInputMessage="1" showErrorMessage="1" prompt="Lien de navigation vers la feuille de calcul Facture commerciale. Cette cellule ne s’imprimera pas" sqref="M1" xr:uid="{00000000-0002-0000-0100-00000C000000}"/>
  </dataValidations>
  <hyperlinks>
    <hyperlink ref="J4" r:id="rId1" xr:uid="{00000000-0004-0000-0100-000000000000}"/>
    <hyperlink ref="J3" r:id="rId2" xr:uid="{00000000-0004-0000-0100-000001000000}"/>
    <hyperlink ref="M1" location="'Facture commerciale'!A1" tooltip="Sélectionnez ce lien pour accéder à la feuille de calcul Facture commerciale" display="Facture commerciale" xr:uid="{00000000-0004-0000-0100-000002000000}"/>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18</vt:i4>
      </vt:variant>
    </vt:vector>
  </HeadingPairs>
  <TitlesOfParts>
    <vt:vector size="20" baseType="lpstr">
      <vt:lpstr>Facture commerciale</vt:lpstr>
      <vt:lpstr>Clients</vt:lpstr>
      <vt:lpstr>Acompte</vt:lpstr>
      <vt:lpstr>Frais_dexpédition</vt:lpstr>
      <vt:lpstr>Clients!Impression_des_titres</vt:lpstr>
      <vt:lpstr>'Facture commerciale'!Impression_des_titres</vt:lpstr>
      <vt:lpstr>LigneTitreRégion1..C6</vt:lpstr>
      <vt:lpstr>LigneTitreRégion2..E5</vt:lpstr>
      <vt:lpstr>LigneTitreRégion3..H5</vt:lpstr>
      <vt:lpstr>LigneTitreRégion4..H20</vt:lpstr>
      <vt:lpstr>NomFacture</vt:lpstr>
      <vt:lpstr>NomSociété</vt:lpstr>
      <vt:lpstr>RechercheClients</vt:lpstr>
      <vt:lpstr>SousTotalFacture</vt:lpstr>
      <vt:lpstr>TauxTaxeVente</vt:lpstr>
      <vt:lpstr>TaxeVente</vt:lpstr>
      <vt:lpstr>Titre2</vt:lpstr>
      <vt:lpstr>TitreColonne1</vt:lpstr>
      <vt:lpstr>Clients!Zone_d_impression</vt:lpstr>
      <vt:lpstr>'Facture commerciale'!Zone_d_impression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2017-04-21T05:17:51Z</dcterms:created>
  <dcterms:modified xsi:type="dcterms:W3CDTF">2018-05-02T01:58:34Z</dcterms:modified>
</cp:coreProperties>
</file>