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08"/>
  <workbookPr/>
  <mc:AlternateContent xmlns:mc="http://schemas.openxmlformats.org/markup-compatibility/2006">
    <mc:Choice Requires="x15">
      <x15ac:absPath xmlns:x15ac="http://schemas.microsoft.com/office/spreadsheetml/2010/11/ac" url="C:\Users\admin\Desktop\fi-FI\"/>
    </mc:Choice>
  </mc:AlternateContent>
  <xr:revisionPtr revIDLastSave="0" documentId="13_ncr:1_{4A52134B-8D36-4C1E-94F2-AAF3AC8C2E83}" xr6:coauthVersionLast="47" xr6:coauthVersionMax="47" xr10:uidLastSave="{00000000-0000-0000-0000-000000000000}"/>
  <bookViews>
    <workbookView xWindow="-120" yWindow="-120" windowWidth="28980" windowHeight="15915" xr2:uid="{00000000-000D-0000-FFFF-FFFF00000000}"/>
  </bookViews>
  <sheets>
    <sheet name="Työaikaraportti" sheetId="15" r:id="rId1"/>
    <sheet name="Tietoja" sheetId="20" r:id="rId2"/>
  </sheets>
  <definedNames>
    <definedName name="_xlnm.Print_Area" localSheetId="0">Työaikaraportti!$A$1:$K$31</definedName>
    <definedName name="Viikon_aloituspäivä">Työaikaraportti!$G$4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15" l="1"/>
  <c r="H15" i="15"/>
  <c r="I15" i="15"/>
  <c r="J15" i="15"/>
  <c r="K15" i="15"/>
  <c r="G4" i="15"/>
  <c r="A8" i="15" s="1"/>
  <c r="A9" i="15" s="1"/>
  <c r="A10" i="15" s="1"/>
  <c r="A11" i="15" s="1"/>
  <c r="A12" i="15" s="1"/>
  <c r="A13" i="15" s="1"/>
  <c r="A14" i="15" s="1"/>
  <c r="A18" i="15" s="1"/>
  <c r="A19" i="15" s="1"/>
  <c r="A20" i="15" s="1"/>
  <c r="A21" i="15" s="1"/>
  <c r="A22" i="15" s="1"/>
  <c r="A23" i="15" s="1"/>
  <c r="A24" i="15" s="1"/>
  <c r="F19" i="15"/>
  <c r="F20" i="15"/>
  <c r="F21" i="15"/>
  <c r="F22" i="15"/>
  <c r="F23" i="15"/>
  <c r="F24" i="15"/>
  <c r="F18" i="15"/>
  <c r="F9" i="15"/>
  <c r="F10" i="15"/>
  <c r="F11" i="15"/>
  <c r="F12" i="15"/>
  <c r="F13" i="15"/>
  <c r="F14" i="15"/>
  <c r="F8" i="15"/>
  <c r="G25" i="15"/>
  <c r="G29" i="15" s="1"/>
  <c r="H28" i="15"/>
  <c r="K25" i="15"/>
  <c r="J25" i="15"/>
  <c r="I25" i="15"/>
  <c r="H25" i="15"/>
  <c r="H29" i="15" s="1"/>
  <c r="K29" i="15"/>
  <c r="J29" i="15"/>
  <c r="I29" i="15" l="1"/>
  <c r="J31" i="15" s="1"/>
</calcChain>
</file>

<file path=xl/sharedStrings.xml><?xml version="1.0" encoding="utf-8"?>
<sst xmlns="http://schemas.openxmlformats.org/spreadsheetml/2006/main" count="56" uniqueCount="42">
  <si>
    <t>TYÖAIKARAPORTTI</t>
  </si>
  <si>
    <t>Osoite 1</t>
  </si>
  <si>
    <t>Osoite 2</t>
  </si>
  <si>
    <t>Postitoimipaikka, osavaltio ja postinumero</t>
  </si>
  <si>
    <t>Puhelin</t>
  </si>
  <si>
    <t>Viikonpäivä</t>
  </si>
  <si>
    <t>Työntekijän allekirjoitus</t>
  </si>
  <si>
    <t>Esimiehen allekirjoitus</t>
  </si>
  <si>
    <t>Aloitus</t>
  </si>
  <si>
    <r>
      <t xml:space="preserve">Tauot
</t>
    </r>
    <r>
      <rPr>
        <b/>
        <sz val="8"/>
        <color indexed="9"/>
        <rFont val="Calibri"/>
        <family val="2"/>
        <scheme val="major"/>
      </rPr>
      <t>(minuuttia)</t>
    </r>
  </si>
  <si>
    <t>Työntekijän nimi:</t>
  </si>
  <si>
    <t>Esimiehen nimi:</t>
  </si>
  <si>
    <t>Viikon aloituspäivä:</t>
  </si>
  <si>
    <t>Lopetus</t>
  </si>
  <si>
    <t>Päivämäärä</t>
  </si>
  <si>
    <t>Yrityksen nimi</t>
  </si>
  <si>
    <r>
      <t xml:space="preserve">Yhteensä
</t>
    </r>
    <r>
      <rPr>
        <b/>
        <sz val="8"/>
        <color indexed="9"/>
        <rFont val="Calibri"/>
        <family val="2"/>
        <scheme val="major"/>
      </rPr>
      <t>[h].mm</t>
    </r>
  </si>
  <si>
    <t>Yhteensä</t>
  </si>
  <si>
    <t>Sarake1</t>
  </si>
  <si>
    <t>Palkka/tunti:</t>
  </si>
  <si>
    <t>Kokonaispalkka:</t>
  </si>
  <si>
    <t>Palkan kokonaissumma:</t>
  </si>
  <si>
    <r>
      <t xml:space="preserve">Normaali
</t>
    </r>
    <r>
      <rPr>
        <b/>
        <sz val="8"/>
        <color indexed="9"/>
        <rFont val="Calibri"/>
        <family val="2"/>
        <scheme val="major"/>
      </rPr>
      <t>[h].mm</t>
    </r>
  </si>
  <si>
    <t>Normaali</t>
  </si>
  <si>
    <r>
      <t xml:space="preserve">Ylityö
</t>
    </r>
    <r>
      <rPr>
        <b/>
        <sz val="8"/>
        <color indexed="9"/>
        <rFont val="Calibri"/>
        <family val="2"/>
        <scheme val="major"/>
      </rPr>
      <t>[h].mm</t>
    </r>
  </si>
  <si>
    <t>Ylityö</t>
  </si>
  <si>
    <r>
      <t xml:space="preserve">Sairaus
</t>
    </r>
    <r>
      <rPr>
        <b/>
        <sz val="8"/>
        <color indexed="9"/>
        <rFont val="Calibri"/>
        <family val="2"/>
        <scheme val="major"/>
      </rPr>
      <t>[h].mm</t>
    </r>
  </si>
  <si>
    <t>Sairaus</t>
  </si>
  <si>
    <r>
      <t xml:space="preserve">Vapaapäivä
</t>
    </r>
    <r>
      <rPr>
        <b/>
        <sz val="8"/>
        <color indexed="9"/>
        <rFont val="Calibri"/>
        <family val="2"/>
        <scheme val="major"/>
      </rPr>
      <t>[h].mm</t>
    </r>
  </si>
  <si>
    <t>Vapaapäivä</t>
  </si>
  <si>
    <r>
      <t xml:space="preserve">Loma
</t>
    </r>
    <r>
      <rPr>
        <b/>
        <sz val="8"/>
        <color indexed="9"/>
        <rFont val="Calibri"/>
        <family val="2"/>
        <scheme val="major"/>
      </rPr>
      <t>[h].mm</t>
    </r>
  </si>
  <si>
    <t>Loma</t>
  </si>
  <si>
    <t>VERTEX42.COMIN AIKARAPORTTIMALLIT</t>
  </si>
  <si>
    <t>https://www.vertex42.com/ExcelTemplates/timesheets.html</t>
  </si>
  <si>
    <t>← Päivitä viikon aloituspäivä</t>
  </si>
  <si>
    <t>← Piilota toinen viikko, jos haluat käyttää viikoittaista työaikaraporttia kaksiviikkoisen sijaan</t>
  </si>
  <si>
    <t>← Poista tuntipalkka- ja palkkarivit, jos et tarvitse niitä.</t>
  </si>
  <si>
    <t>Ohjeet näytönlukuohjelmia varten</t>
  </si>
  <si>
    <t xml:space="preserve">Tässä työkirjassa on kaksi laskentataulukkoa. 
Työaikaraportti
Tietoja
Jokaisen laskentataulukon ohjeet ovat sarakkeessa A alkaen solusta A1. Ne on kirjoitettu syötesanomina kuhunkin soluun. Jokainen vaihe opastaa sinua kyseisen rivin tiedoissa. Jokainen seuraava vaihe jatkuu solussa A2, A3 jne., ellei nimenomaisesti muuta ole mainittu. Ohjetekstissä voi lukea esimerkiksi ”jatka soluun A6” seuraavaa vaihetta varten. 
Jos haluat poistaa nämä ohjeet työkirjasta, siirry kohtaan Tiedot &gt; Tietotyökalut &gt; Tietojen kelpoisuuden tarkistaminen &gt; Syötesanoma ja poista ohjeet.
</t>
  </si>
  <si>
    <t>Tietoja Vertex42:sta</t>
  </si>
  <si>
    <t>Vertex42.com tarjoaa yritys-, koti- ja oppilaitoskäyttöä varten yli 300 ammattimaisesti suunniteltua laskentataulukkomallia, joista useimmat voi ladata maksutta. Kokoelmassa on erilaisia kalentereita, päivyreitä ja aikatauluja sekä henkilökohtaisia talouslaskentataulukoita budjetointia, velanmaksua ja lainanlyhennyksiä varten.</t>
  </si>
  <si>
    <t>Yrityksille on malleja laskuja, tuntilistoja, varastonseurantaa, tilinpäätöstä ja projektinsuunnittelua varten. Opettajille ja opiskelijoille on erilaisia resursseja, kuten lukujärjestys-, arvosana- ja läsnäolotaulukoita. Voit järjestää perhe-elämääsi aterioiden suunnittelumallien sekä tarkistusluettelo- ja harjoituslokimallien avulla. Jokainen malli on tutkittu, parannettu ja viimeistelty huolellisesti tuhansilta käyttäjiltä ajan kuluessa saadun palautteen perusteella.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</si>
</sst>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quot;_-;\-* #,##0\ &quot;€&quot;_-;_-* &quot;-&quot;\ &quot;€&quot;_-;_-@_-"/>
    <numFmt numFmtId="44" formatCode="_-* #,##0.00\ &quot;€&quot;_-;\-* #,##0.00\ &quot;€&quot;_-;_-* &quot;-&quot;??\ &quot;€&quot;_-;_-@_-"/>
    <numFmt numFmtId="165" formatCode="[&lt;=9999999]###\-####;\(###\)\ ###\-####"/>
    <numFmt numFmtId="166" formatCode="[h]:mm"/>
    <numFmt numFmtId="172" formatCode="ddd\ d/m"/>
    <numFmt numFmtId="174" formatCode="h:mm;@"/>
    <numFmt numFmtId="175" formatCode="_-* #,##0.00\ _€_-;\-* #,##0.00\ _€_-;_-* &quot;-&quot;??\ _€_-;_-@_-"/>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75"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5" fontId="20" fillId="0" borderId="0" applyFont="0" applyFill="0" applyBorder="0" applyAlignment="0">
      <alignment vertical="center"/>
    </xf>
    <xf numFmtId="14" fontId="20" fillId="0" borderId="7">
      <alignment horizontal="center"/>
    </xf>
    <xf numFmtId="0" fontId="39" fillId="0" borderId="0"/>
    <xf numFmtId="175" fontId="21" fillId="0" borderId="0" applyFill="0" applyBorder="0" applyProtection="0">
      <alignment vertical="center"/>
    </xf>
    <xf numFmtId="0" fontId="40" fillId="0" borderId="0" applyNumberFormat="0" applyFill="0" applyBorder="0" applyAlignment="0" applyProtection="0">
      <alignment wrapText="1"/>
    </xf>
    <xf numFmtId="42" fontId="14" fillId="0" borderId="0" applyFont="0" applyFill="0" applyBorder="0" applyAlignment="0" applyProtection="0"/>
    <xf numFmtId="9" fontId="14" fillId="0" borderId="0" applyFont="0" applyFill="0" applyBorder="0" applyAlignment="0" applyProtection="0"/>
  </cellStyleXfs>
  <cellXfs count="57">
    <xf numFmtId="0" fontId="0" fillId="0" borderId="0" xfId="0">
      <alignment wrapText="1"/>
    </xf>
    <xf numFmtId="0" fontId="3" fillId="0" borderId="0" xfId="0" applyFont="1">
      <alignment wrapText="1"/>
    </xf>
    <xf numFmtId="0" fontId="0" fillId="0" borderId="0" xfId="0" applyAlignment="1">
      <alignment vertical="center"/>
    </xf>
    <xf numFmtId="0" fontId="0" fillId="0" borderId="0" xfId="0" applyAlignment="1">
      <alignment horizontal="right" vertical="center"/>
    </xf>
    <xf numFmtId="0" fontId="19" fillId="0" borderId="0" xfId="0" applyFont="1">
      <alignment wrapText="1"/>
    </xf>
    <xf numFmtId="0" fontId="19" fillId="0" borderId="0" xfId="0" applyFont="1" applyAlignment="1">
      <alignment vertical="center"/>
    </xf>
    <xf numFmtId="0" fontId="21" fillId="0" borderId="0" xfId="0" applyFont="1" applyAlignment="1">
      <alignment vertical="center"/>
    </xf>
    <xf numFmtId="0" fontId="22" fillId="22" borderId="0" xfId="0" applyFont="1" applyFill="1" applyAlignment="1">
      <alignment horizontal="center" vertical="center" wrapText="1"/>
    </xf>
    <xf numFmtId="0" fontId="20" fillId="0" borderId="0" xfId="0" applyFont="1"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27" fillId="24" borderId="0" xfId="0" applyFont="1" applyFill="1" applyAlignment="1">
      <alignment horizontal="center" vertical="center"/>
    </xf>
    <xf numFmtId="0" fontId="29" fillId="0" borderId="0" xfId="0" applyFont="1" applyAlignment="1">
      <alignment vertical="top" wrapText="1"/>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lignment wrapText="1"/>
    </xf>
    <xf numFmtId="0" fontId="32" fillId="0" borderId="0" xfId="36" applyFont="1" applyAlignment="1" applyProtection="1">
      <alignment vertical="center"/>
    </xf>
    <xf numFmtId="0" fontId="34" fillId="0" borderId="0" xfId="0" applyFont="1" applyAlignment="1">
      <alignment vertical="center"/>
    </xf>
    <xf numFmtId="0" fontId="35" fillId="0" borderId="0" xfId="36" applyFont="1" applyAlignment="1" applyProtection="1">
      <alignment horizontal="left" vertical="center"/>
    </xf>
    <xf numFmtId="0" fontId="19" fillId="23" borderId="9" xfId="0" applyFont="1" applyFill="1" applyBorder="1" applyAlignment="1">
      <alignment horizontal="center" vertical="center"/>
    </xf>
    <xf numFmtId="0" fontId="19" fillId="23" borderId="10" xfId="0" applyFont="1" applyFill="1" applyBorder="1" applyAlignment="1">
      <alignment horizontal="center" vertical="center"/>
    </xf>
    <xf numFmtId="14" fontId="19" fillId="0" borderId="7" xfId="0" applyNumberFormat="1" applyFont="1" applyBorder="1" applyAlignment="1">
      <alignment horizontal="left" shrinkToFit="1"/>
    </xf>
    <xf numFmtId="0" fontId="19" fillId="23" borderId="12" xfId="0" applyFont="1" applyFill="1" applyBorder="1" applyAlignment="1">
      <alignment horizontal="center" vertical="center"/>
    </xf>
    <xf numFmtId="0" fontId="19" fillId="0" borderId="8" xfId="0" applyFont="1" applyBorder="1" applyAlignment="1">
      <alignment vertical="top"/>
    </xf>
    <xf numFmtId="0" fontId="30" fillId="0" borderId="0" xfId="0" applyFont="1" applyAlignment="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right" vertical="center" wrapText="1"/>
    </xf>
    <xf numFmtId="175" fontId="19" fillId="0" borderId="0" xfId="28" applyFont="1" applyAlignment="1">
      <alignment horizontal="right" vertical="center" shrinkToFit="1"/>
    </xf>
    <xf numFmtId="175" fontId="21" fillId="0" borderId="0" xfId="48" applyAlignment="1">
      <alignment horizontal="right" vertical="center"/>
    </xf>
    <xf numFmtId="0" fontId="19" fillId="0" borderId="7" xfId="0" applyFont="1" applyBorder="1" applyAlignment="1">
      <alignment horizontal="left"/>
    </xf>
    <xf numFmtId="0" fontId="19" fillId="0" borderId="8" xfId="0" applyFont="1" applyBorder="1" applyAlignment="1">
      <alignment horizontal="left" vertical="top"/>
    </xf>
    <xf numFmtId="14" fontId="20" fillId="0" borderId="7" xfId="0" applyNumberFormat="1" applyFont="1" applyBorder="1" applyAlignment="1">
      <alignment horizontal="center"/>
    </xf>
    <xf numFmtId="0" fontId="20" fillId="0" borderId="7" xfId="0" applyFont="1" applyBorder="1" applyAlignment="1">
      <alignment horizontal="left" indent="1"/>
    </xf>
    <xf numFmtId="0" fontId="0" fillId="0" borderId="13" xfId="0" applyBorder="1">
      <alignment wrapText="1"/>
    </xf>
    <xf numFmtId="0" fontId="37" fillId="0" borderId="0" xfId="35">
      <alignment horizontal="right"/>
    </xf>
    <xf numFmtId="165" fontId="20" fillId="0" borderId="0" xfId="45" applyAlignment="1"/>
    <xf numFmtId="0" fontId="19" fillId="0" borderId="0" xfId="0" applyFont="1">
      <alignment wrapText="1"/>
    </xf>
    <xf numFmtId="0" fontId="28" fillId="24" borderId="0" xfId="0" applyFont="1" applyFill="1" applyAlignment="1">
      <alignment horizontal="right" vertical="center" indent="1"/>
    </xf>
    <xf numFmtId="0" fontId="36" fillId="0" borderId="0" xfId="33">
      <alignment horizontal="right" vertical="center"/>
    </xf>
    <xf numFmtId="0" fontId="38" fillId="0" borderId="0" xfId="32">
      <alignment vertical="center"/>
    </xf>
    <xf numFmtId="0" fontId="20" fillId="0" borderId="0" xfId="34">
      <alignment wrapText="1"/>
    </xf>
    <xf numFmtId="172" fontId="21" fillId="20" borderId="9" xfId="0" applyNumberFormat="1" applyFont="1" applyFill="1" applyBorder="1" applyAlignment="1">
      <alignment horizontal="center" vertical="center"/>
    </xf>
    <xf numFmtId="172" fontId="21" fillId="20" borderId="10" xfId="0" applyNumberFormat="1" applyFont="1" applyFill="1" applyBorder="1" applyAlignment="1">
      <alignment horizontal="center" vertical="center"/>
    </xf>
    <xf numFmtId="172" fontId="21" fillId="20" borderId="12" xfId="0" applyNumberFormat="1" applyFont="1" applyFill="1" applyBorder="1" applyAlignment="1">
      <alignment horizontal="center" vertical="center"/>
    </xf>
    <xf numFmtId="174" fontId="19" fillId="23" borderId="9" xfId="0" applyNumberFormat="1" applyFont="1" applyFill="1" applyBorder="1" applyAlignment="1">
      <alignment horizontal="center" vertical="center"/>
    </xf>
    <xf numFmtId="174" fontId="19" fillId="23" borderId="10" xfId="0" applyNumberFormat="1" applyFont="1" applyFill="1" applyBorder="1" applyAlignment="1">
      <alignment horizontal="center" vertical="center"/>
    </xf>
    <xf numFmtId="174" fontId="19" fillId="23" borderId="12" xfId="0" applyNumberFormat="1" applyFont="1" applyFill="1" applyBorder="1" applyAlignment="1">
      <alignment horizontal="center" vertical="center"/>
    </xf>
    <xf numFmtId="166" fontId="21" fillId="20" borderId="9" xfId="0" applyNumberFormat="1" applyFont="1" applyFill="1" applyBorder="1" applyAlignment="1">
      <alignment horizontal="center" vertical="center"/>
    </xf>
    <xf numFmtId="166" fontId="19" fillId="23" borderId="9" xfId="0" applyNumberFormat="1" applyFont="1" applyFill="1" applyBorder="1" applyAlignment="1">
      <alignment horizontal="center" vertical="center"/>
    </xf>
    <xf numFmtId="166" fontId="19" fillId="23" borderId="10" xfId="0" applyNumberFormat="1" applyFont="1" applyFill="1" applyBorder="1" applyAlignment="1">
      <alignment horizontal="center" vertical="center"/>
    </xf>
    <xf numFmtId="166" fontId="19" fillId="23" borderId="11" xfId="0" applyNumberFormat="1" applyFont="1" applyFill="1" applyBorder="1" applyAlignment="1">
      <alignment horizontal="center" vertical="center"/>
    </xf>
    <xf numFmtId="166" fontId="21" fillId="21" borderId="0" xfId="0" applyNumberFormat="1" applyFont="1" applyFill="1" applyAlignment="1">
      <alignment horizontal="center" vertical="center"/>
    </xf>
    <xf numFmtId="175" fontId="24" fillId="21" borderId="0" xfId="29" applyNumberFormat="1" applyFont="1" applyFill="1" applyAlignment="1">
      <alignment horizontal="center" vertical="center"/>
    </xf>
  </cellXfs>
  <cellStyles count="52">
    <cellStyle name="20 % - Aksentti1" xfId="1" builtinId="30" customBuiltin="1"/>
    <cellStyle name="20 % - Aksentti2" xfId="2" builtinId="34" customBuiltin="1"/>
    <cellStyle name="20 % - Aksentti3" xfId="3" builtinId="38" customBuiltin="1"/>
    <cellStyle name="20 % - Aksentti4" xfId="4" builtinId="42" customBuiltin="1"/>
    <cellStyle name="20 % - Aksentti5" xfId="5" builtinId="46" customBuiltin="1"/>
    <cellStyle name="20 % - Aksentti6" xfId="6" builtinId="50" customBuiltin="1"/>
    <cellStyle name="40 % - Aksentti1" xfId="7" builtinId="31" customBuiltin="1"/>
    <cellStyle name="40 % - Aksentti2" xfId="8" builtinId="35" customBuiltin="1"/>
    <cellStyle name="40 % - Aksentti3" xfId="9" builtinId="39" customBuiltin="1"/>
    <cellStyle name="40 % - Aksentti4" xfId="10" builtinId="43" customBuiltin="1"/>
    <cellStyle name="40 % - Aksentti5" xfId="11" builtinId="47" customBuiltin="1"/>
    <cellStyle name="40 % - Aksentti6" xfId="12" builtinId="51" customBuiltin="1"/>
    <cellStyle name="60 % - Aksentti1" xfId="13" builtinId="32" customBuiltin="1"/>
    <cellStyle name="60 % - Aksentti2" xfId="14" builtinId="36" customBuiltin="1"/>
    <cellStyle name="60 % - Aksentti3" xfId="15" builtinId="40" customBuiltin="1"/>
    <cellStyle name="60 % - Aksentti4" xfId="16" builtinId="44" customBuiltin="1"/>
    <cellStyle name="60 % - Aksentti5" xfId="17" builtinId="48" customBuiltin="1"/>
    <cellStyle name="60 % - Aksentti6" xfId="18" builtinId="52" customBuiltin="1"/>
    <cellStyle name="Aksentti1" xfId="19" builtinId="29" customBuiltin="1"/>
    <cellStyle name="Aksentti2" xfId="20" builtinId="33" customBuiltin="1"/>
    <cellStyle name="Aksentti3" xfId="21" builtinId="37" customBuiltin="1"/>
    <cellStyle name="Aksentti4" xfId="22" builtinId="41" customBuiltin="1"/>
    <cellStyle name="Aksentti5" xfId="23" builtinId="45" customBuiltin="1"/>
    <cellStyle name="Aksentti6" xfId="24" builtinId="49" customBuiltin="1"/>
    <cellStyle name="Avattu hyperlinkki" xfId="49" builtinId="9" customBuiltin="1"/>
    <cellStyle name="Huomautus" xfId="40" builtinId="10" customBuiltin="1"/>
    <cellStyle name="Huono" xfId="25" builtinId="27" customBuiltin="1"/>
    <cellStyle name="Hyperlinkki" xfId="36" builtinId="8" customBuiltin="1"/>
    <cellStyle name="Hyvä" xfId="31" builtinId="26" customBuiltin="1"/>
    <cellStyle name="Laskenta" xfId="26" builtinId="22" customBuiltin="1"/>
    <cellStyle name="Linkitetty solu" xfId="38" builtinId="24" customBuiltin="1"/>
    <cellStyle name="Neutraali" xfId="39" builtinId="28" customBuiltin="1"/>
    <cellStyle name="Normaali" xfId="0" builtinId="0" customBuiltin="1"/>
    <cellStyle name="Otsikko" xfId="42" builtinId="15" customBuiltin="1"/>
    <cellStyle name="Otsikko 1" xfId="32" builtinId="16" customBuiltin="1"/>
    <cellStyle name="Otsikko 2" xfId="33" builtinId="17" customBuiltin="1"/>
    <cellStyle name="Otsikko 3" xfId="34" builtinId="18" customBuiltin="1"/>
    <cellStyle name="Otsikko 4" xfId="35" builtinId="19" customBuiltin="1"/>
    <cellStyle name="Pilkku" xfId="28" builtinId="3" customBuiltin="1"/>
    <cellStyle name="Pilkku [0]" xfId="48" builtinId="6" customBuiltin="1"/>
    <cellStyle name="Prosenttia" xfId="51" builtinId="5" customBuiltin="1"/>
    <cellStyle name="Puhelin" xfId="45" xr:uid="{7BCD6FF3-7C07-4891-8D9B-F5450944207C}"/>
    <cellStyle name="Päivämäärä" xfId="46" xr:uid="{9D8879A2-0317-4883-B7B9-F97568DDD25B}"/>
    <cellStyle name="Selittävä teksti" xfId="30" builtinId="53" customBuiltin="1"/>
    <cellStyle name="Summa" xfId="43" builtinId="25" customBuiltin="1"/>
    <cellStyle name="Syöttö" xfId="37" builtinId="20" customBuiltin="1"/>
    <cellStyle name="Tarkistussolu" xfId="27" builtinId="23" customBuiltin="1"/>
    <cellStyle name="Tulostus" xfId="41" builtinId="21" customBuiltin="1"/>
    <cellStyle name="Valuutta" xfId="29" builtinId="4" customBuiltin="1"/>
    <cellStyle name="Valuutta [0]" xfId="50" builtinId="7" customBuiltin="1"/>
    <cellStyle name="Varoitusteksti" xfId="44" builtinId="11" customBuiltin="1"/>
    <cellStyle name="zPiiloteksti" xfId="47" xr:uid="{E152A50A-8D88-477F-B79E-28185ECAFD82}"/>
  </cellStyles>
  <dxfs count="53">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72"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72"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PivotStyle="PivotStyleLight16">
    <tableStyle name="Tuntipalkka 2" pivot="0" count="6" xr9:uid="{775FB551-6B12-47E9-AC9D-AE48407CC9B9}">
      <tableStyleElement type="wholeTable" dxfId="52"/>
      <tableStyleElement type="headerRow" dxfId="51"/>
      <tableStyleElement type="firstColumn" dxfId="50"/>
      <tableStyleElement type="firstRowStripe" dxfId="49"/>
      <tableStyleElement type="secondRowStripe" dxfId="48"/>
      <tableStyleElement type="firstHeaderCell" dxfId="47"/>
    </tableStyle>
    <tableStyle name="Työaikaraportin taulukkotyyli" pivot="0" count="5" xr9:uid="{6041E482-EED6-49B7-BDAA-ED501CDEE87A}">
      <tableStyleElement type="wholeTable" dxfId="46"/>
      <tableStyleElement type="headerRow" dxfId="45"/>
      <tableStyleElement type="firstColumn" dxfId="44"/>
      <tableStyleElement type="firstRowStripe" dxfId="43"/>
      <tableStyleElement type="firstColumnStripe" dxfId="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104775</xdr:rowOff>
    </xdr:from>
    <xdr:to>
      <xdr:col>12</xdr:col>
      <xdr:colOff>1905000</xdr:colOff>
      <xdr:row>0</xdr:row>
      <xdr:rowOff>533400</xdr:rowOff>
    </xdr:to>
    <xdr:pic>
      <xdr:nvPicPr>
        <xdr:cNvPr id="4" name="Kuva 3" descr="Vertex42-logo">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Kuva 1" descr="Vertex42-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539C7-6614-4324-B8A3-2FCC3BF1A317}" name="Viikon1aika" displayName="Viikon1aika" ref="A7:D14" totalsRowShown="0" headerRowDxfId="41" dataDxfId="40" tableBorderDxfId="39">
  <autoFilter ref="A7:D14" xr:uid="{E10A4982-6DC5-4879-AEB0-7CD24C647365}">
    <filterColumn colId="0" hiddenButton="1"/>
    <filterColumn colId="1" hiddenButton="1"/>
    <filterColumn colId="2" hiddenButton="1"/>
    <filterColumn colId="3" hiddenButton="1"/>
  </autoFilter>
  <tableColumns count="4">
    <tableColumn id="1" xr3:uid="{190B07CD-9F05-463A-BC91-7CBD9D46B2DC}" name="Viikonpäivä" dataDxfId="19">
      <calculatedColumnFormula>A7+1</calculatedColumnFormula>
    </tableColumn>
    <tableColumn id="2" xr3:uid="{246B2CC2-2B22-4BC0-A2EC-BECFF2982E0C}" name="Aloitus" dataDxfId="17"/>
    <tableColumn id="3" xr3:uid="{6F65ADD7-35CE-4B83-AE46-13F67FC9F37B}" name="Tauot_x000a_(minuuttia)" dataDxfId="38"/>
    <tableColumn id="4" xr3:uid="{751BE875-F656-4BE3-A513-3CE9F2CDBAE5}" name="Lopetus" dataDxfId="16"/>
  </tableColumns>
  <tableStyleInfo name="TableStyleMedium2" showFirstColumn="1" showLastColumn="0" showRowStripes="1" showColumnStripes="0"/>
  <extLst>
    <ext xmlns:x14="http://schemas.microsoft.com/office/spreadsheetml/2009/9/main" uri="{504A1905-F514-4f6f-8877-14C23A59335A}">
      <x14:table altTextSummary="Seuraa ajankäyttöäsi viikon jokaisena päivänä tämän taulukon avulla. Viikonpäivä-sarakkeessa käytetään soluun H4 kirjoitettua viikon aloituspäivää viikon ensimmäisenä päivänä."/>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816F0-543F-433C-994E-34511C77A530}" name="Viikon1erittely" displayName="Viikon1erittely" ref="F7:K14" totalsRowShown="0" headerRowDxfId="37" dataDxfId="7">
  <autoFilter ref="F7:K14" xr:uid="{C7946D40-1373-4344-834A-34D082D7662E}">
    <filterColumn colId="0" hiddenButton="1"/>
    <filterColumn colId="1" hiddenButton="1"/>
    <filterColumn colId="2" hiddenButton="1"/>
    <filterColumn colId="3" hiddenButton="1"/>
    <filterColumn colId="4" hiddenButton="1"/>
    <filterColumn colId="5" hiddenButton="1"/>
  </autoFilter>
  <tableColumns count="6">
    <tableColumn id="1" xr3:uid="{6614CBB3-4212-476B-A68B-BDCD0C62C21C}" name="Yhteensä_x000a_[h].mm" dataDxfId="13">
      <calculatedColumnFormula>MROUND((IF(OR(B8="",D8=""),0,IF(D8&lt;B8,D8+1-B8,D8-B8))-C8/1440),1/1440)</calculatedColumnFormula>
    </tableColumn>
    <tableColumn id="2" xr3:uid="{59BFD623-32D7-41A7-876C-DC30F237A3C1}" name="Normaali_x000a_[h].mm" dataDxfId="12"/>
    <tableColumn id="3" xr3:uid="{BC5185F3-BC05-4AF9-83F5-457177271D1C}" name="Ylityö_x000a_[h].mm" dataDxfId="11"/>
    <tableColumn id="4" xr3:uid="{BA9FADD4-9CD7-490B-A73D-26DFE1594B4A}" name="Sairaus_x000a_[h].mm" dataDxfId="10"/>
    <tableColumn id="5" xr3:uid="{262E2356-E5D2-41AD-8919-B71988181056}" name="Vapaapäivä_x000a_[h].mm" dataDxfId="9"/>
    <tableColumn id="6" xr3:uid="{FD71D99B-5969-4D1B-B038-07613CF9228E}" name="Loma_x000a_[h].mm" dataDxfId="8"/>
  </tableColumns>
  <tableStyleInfo name="TableStyleMedium2" showFirstColumn="1" showLastColumn="0" showRowStripes="1" showColumnStripes="0"/>
  <extLst>
    <ext xmlns:x14="http://schemas.microsoft.com/office/spreadsheetml/2009/9/main" uri="{504A1905-F514-4f6f-8877-14C23A59335A}">
      <x14:table altTextSummary="Voit eritellä aikasi normaaliin työajan, ylityöajan, sairausajan, pyhäajan ja loma-ajan tunteihin. Tämän taulukon G-sarake laskee kokonaisajan viikon jokaista päivää varten. Viikon kokonaisaika lasketaan automaattisesti jokaista luokkaa varten taulukon al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E9F439-BCBA-433C-B159-4BAFDA05F0EF}" name="Viikon2aika" displayName="Viikon2aika" ref="A17:D24" totalsRowShown="0" headerRowDxfId="36" dataDxfId="35" tableBorderDxfId="34">
  <autoFilter ref="A17:D24" xr:uid="{042AB274-B97B-41F5-8F67-3A0C22AE718C}">
    <filterColumn colId="0" hiddenButton="1"/>
    <filterColumn colId="1" hiddenButton="1"/>
    <filterColumn colId="2" hiddenButton="1"/>
    <filterColumn colId="3" hiddenButton="1"/>
  </autoFilter>
  <tableColumns count="4">
    <tableColumn id="1" xr3:uid="{3D04EA17-D67B-4FF5-AE8F-3C4501211381}" name="Viikonpäivä" dataDxfId="18">
      <calculatedColumnFormula>A17+1</calculatedColumnFormula>
    </tableColumn>
    <tableColumn id="2" xr3:uid="{BCC6F48D-C6D2-4D1C-9C72-68418FF1D1D1}" name="Aloitus" dataDxfId="15"/>
    <tableColumn id="3" xr3:uid="{2AB5FEA2-436C-4712-BC1F-76D8785BC4CB}" name="Tauot_x000a_(minuuttia)" dataDxfId="33"/>
    <tableColumn id="4" xr3:uid="{7902BB71-D1CD-4EC4-BED2-0A23C5CE00F2}" name="Lopetus" dataDxfId="14"/>
  </tableColumns>
  <tableStyleInfo name="TableStyleMedium2" showFirstColumn="1" showLastColumn="0" showRowStripes="1" showColumnStripes="0"/>
  <extLst>
    <ext xmlns:x14="http://schemas.microsoft.com/office/spreadsheetml/2009/9/main" uri="{504A1905-F514-4f6f-8877-14C23A59335A}">
      <x14:table altTextSummary="Seuraa ajankäyttöäsi toisen viikon jokaisena päivänä tämän taulukon avulla. Viikon aloituspäivä on seuraava edellisen viikon viimeisestä päivästä, joka on kirjattu Viikon 1 aika -taulukko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AD4DFC-2CD1-4792-B7D3-DF944748F7F4}" name="Viikon2erittely" displayName="Viikon2erittely" ref="F17:K24" headerRowDxfId="32" dataDxfId="0">
  <autoFilter ref="F17:K24" xr:uid="{A44E8DD1-E48F-486F-8ACA-EBA1479FCFE1}">
    <filterColumn colId="0" hiddenButton="1"/>
    <filterColumn colId="1" hiddenButton="1"/>
    <filterColumn colId="2" hiddenButton="1"/>
    <filterColumn colId="3" hiddenButton="1"/>
    <filterColumn colId="4" hiddenButton="1"/>
    <filterColumn colId="5" hiddenButton="1"/>
  </autoFilter>
  <tableColumns count="6">
    <tableColumn id="1" xr3:uid="{1988A15C-4BA8-4142-86FB-A6C0EE7DB363}" name="Yhteensä_x000a_[h].mm" totalsRowLabel="Yhteensä" dataDxfId="6" totalsRowDxfId="31">
      <calculatedColumnFormula>MROUND((IF(OR(B18="",D18=""),0,IF(D18&lt;B18,D18+1-B18,D18-B18))-C18/1440),1/1440)</calculatedColumnFormula>
    </tableColumn>
    <tableColumn id="2" xr3:uid="{D83BC574-D19E-4A38-B74A-DBB7077A3F47}" name="Normaali_x000a_[h].mm" dataDxfId="5" totalsRowDxfId="30"/>
    <tableColumn id="3" xr3:uid="{BB4E3C4E-F96F-4A73-AE63-30F72E93F87C}" name="Ylityö_x000a_[h].mm" dataDxfId="4" totalsRowDxfId="29"/>
    <tableColumn id="4" xr3:uid="{D0989223-D47C-4886-A250-E68512C37A87}" name="Sairaus_x000a_[h].mm" dataDxfId="3" totalsRowDxfId="28"/>
    <tableColumn id="5" xr3:uid="{08B2B68A-21F4-4897-89DF-8226A098DD8A}" name="Vapaapäivä_x000a_[h].mm" dataDxfId="2" totalsRowDxfId="27"/>
    <tableColumn id="6" xr3:uid="{D2CDB383-0ABA-4980-A10D-E413B7B160E5}" name="Loma_x000a_[h].mm" totalsRowFunction="count" dataDxfId="1" totalsRowDxfId="26"/>
  </tableColumns>
  <tableStyleInfo name="TableStyleMedium2" showFirstColumn="1" showLastColumn="0" showRowStripes="1" showColumnStripes="0"/>
  <extLst>
    <ext xmlns:x14="http://schemas.microsoft.com/office/spreadsheetml/2009/9/main" uri="{504A1905-F514-4f6f-8877-14C23A59335A}">
      <x14:table altTextSummary="Voit eritellä aikasi normaaliin työajan, ylityöajan, sairausajan, pyhäajan ja loma-ajan tunteihin ajankäytön seurannan toista viikkoa varten. Tämän taulukon G-sarake laskee kokonaisajan viikon jokaista päivää varten. Viikon kokonaisaika lasketaan automaattisesti jokaista luokkaa varten taulukon al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5ADD69-B923-4124-BA0F-F0A87BFFAB8C}" name="Tuntipalkka" displayName="Tuntipalkka" ref="F27:K29" totalsRowShown="0">
  <autoFilter ref="F27:K29" xr:uid="{706249EA-B432-41B9-A04B-7D8A3AFA0A60}">
    <filterColumn colId="0" hiddenButton="1"/>
    <filterColumn colId="1" hiddenButton="1"/>
    <filterColumn colId="2" hiddenButton="1"/>
    <filterColumn colId="3" hiddenButton="1"/>
    <filterColumn colId="4" hiddenButton="1"/>
    <filterColumn colId="5" hiddenButton="1"/>
  </autoFilter>
  <tableColumns count="6">
    <tableColumn id="1" xr3:uid="{BD59BE1B-C83E-42A4-96F2-465DEFAB470E}" name="Sarake1" dataDxfId="25"/>
    <tableColumn id="2" xr3:uid="{069F8AEE-8755-45F7-8979-AE6E8F82BA6E}" name="Normaali" dataDxfId="24">
      <calculatedColumnFormula>ROUND((G24+G14)*24*G27,2)</calculatedColumnFormula>
    </tableColumn>
    <tableColumn id="3" xr3:uid="{226B57E1-FB02-4033-A5BE-9DA8E24BB60D}" name="Ylityö" dataDxfId="23">
      <calculatedColumnFormula>ROUND((H24+H14)*24*H27,2)</calculatedColumnFormula>
    </tableColumn>
    <tableColumn id="4" xr3:uid="{6EE04012-C2D5-4A70-8F77-F47EFBB2A20E}" name="Sairaus" dataDxfId="22">
      <calculatedColumnFormula>ROUND((I24+I14)*24*I27,2)</calculatedColumnFormula>
    </tableColumn>
    <tableColumn id="5" xr3:uid="{919C7435-5B52-4BF0-A776-D8CBE5F5967A}" name="Vapaapäivä" dataDxfId="21">
      <calculatedColumnFormula>ROUND((J24+J14)*24*J27,2)</calculatedColumnFormula>
    </tableColumn>
    <tableColumn id="6" xr3:uid="{35FA5A78-FAF8-4870-A653-E29A9BB3A0AA}" name="Loma" dataDxfId="20">
      <calculatedColumnFormula>ROUND((K24+K14)*24*K27,2)</calculatedColumnFormula>
    </tableColumn>
  </tableColumns>
  <tableStyleInfo name="Tuntipalkka 2" showFirstColumn="1" showLastColumn="0" showRowStripes="1" showColumnStripes="0"/>
  <extLst>
    <ext xmlns:x14="http://schemas.microsoft.com/office/spreadsheetml/2009/9/main" uri="{504A1905-F514-4f6f-8877-14C23A59335A}">
      <x14:table altTextSummary="Kirjoita tähän taulukkoon tuntipalkka normaaliin työajan, ylityöajan, sairausajan, pyhäajan ja loma-ajan tunteja varten. Kokonaispalkka lasketaan automaattisesti."/>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N33"/>
  <sheetViews>
    <sheetView showGridLines="0" tabSelected="1" workbookViewId="0">
      <selection sqref="A1:E1"/>
    </sheetView>
  </sheetViews>
  <sheetFormatPr defaultColWidth="9.140625" defaultRowHeight="30" customHeight="1" x14ac:dyDescent="0.2"/>
  <cols>
    <col min="1" max="1" width="13" style="4" customWidth="1"/>
    <col min="2" max="2" width="16.140625" style="4" customWidth="1"/>
    <col min="3" max="3" width="14.140625" style="4" customWidth="1"/>
    <col min="4" max="4" width="13" style="4" customWidth="1"/>
    <col min="5" max="5" width="2.5703125" style="4" customWidth="1"/>
    <col min="6" max="6" width="17.7109375" style="4" customWidth="1"/>
    <col min="7" max="7" width="11.140625" style="4" customWidth="1"/>
    <col min="8" max="8" width="10.7109375" style="4" customWidth="1"/>
    <col min="9" max="9" width="10.140625" style="4" customWidth="1"/>
    <col min="10" max="10" width="13.28515625" style="4" customWidth="1"/>
    <col min="11" max="11" width="9.85546875" style="4" customWidth="1"/>
    <col min="12" max="12" width="2.7109375" customWidth="1"/>
    <col min="13" max="13" width="35.42578125" customWidth="1"/>
  </cols>
  <sheetData>
    <row r="1" spans="1:14" s="1" customFormat="1" ht="54.95" customHeight="1" x14ac:dyDescent="0.2">
      <c r="A1" s="43" t="s">
        <v>0</v>
      </c>
      <c r="B1" s="43"/>
      <c r="C1" s="43"/>
      <c r="D1" s="43"/>
      <c r="E1" s="43"/>
      <c r="F1" s="42" t="s">
        <v>15</v>
      </c>
      <c r="G1" s="42"/>
      <c r="H1" s="42"/>
      <c r="I1" s="42"/>
      <c r="J1" s="42"/>
      <c r="K1" s="42"/>
    </row>
    <row r="2" spans="1:14" s="2" customFormat="1" ht="30" customHeight="1" x14ac:dyDescent="0.25">
      <c r="A2" s="44" t="s">
        <v>1</v>
      </c>
      <c r="B2" s="44"/>
      <c r="C2" s="44"/>
      <c r="D2" s="38" t="s">
        <v>10</v>
      </c>
      <c r="E2" s="38"/>
      <c r="F2" s="38"/>
      <c r="G2" s="36"/>
      <c r="H2" s="36"/>
      <c r="I2" s="36"/>
      <c r="J2" s="36"/>
      <c r="K2" s="36"/>
      <c r="M2" s="16" t="s">
        <v>32</v>
      </c>
      <c r="N2" s="17"/>
    </row>
    <row r="3" spans="1:14" s="2" customFormat="1" ht="30" customHeight="1" x14ac:dyDescent="0.25">
      <c r="A3" s="44" t="s">
        <v>2</v>
      </c>
      <c r="B3" s="44"/>
      <c r="C3" s="44"/>
      <c r="D3" s="38" t="s">
        <v>11</v>
      </c>
      <c r="E3" s="38"/>
      <c r="F3" s="38"/>
      <c r="G3" s="37"/>
      <c r="H3" s="37"/>
      <c r="I3" s="37"/>
      <c r="J3" s="37"/>
      <c r="K3" s="37"/>
      <c r="M3" s="17" t="s">
        <v>33</v>
      </c>
    </row>
    <row r="4" spans="1:14" s="2" customFormat="1" ht="30" customHeight="1" x14ac:dyDescent="0.25">
      <c r="A4" s="44" t="s">
        <v>3</v>
      </c>
      <c r="B4" s="44"/>
      <c r="C4" s="44"/>
      <c r="D4" s="38" t="s">
        <v>12</v>
      </c>
      <c r="E4" s="38"/>
      <c r="F4" s="38"/>
      <c r="G4" s="35">
        <f ca="1">TODAY()</f>
        <v>44572</v>
      </c>
      <c r="H4" s="35"/>
      <c r="M4" s="18" t="s">
        <v>34</v>
      </c>
    </row>
    <row r="5" spans="1:14" s="2" customFormat="1" ht="30" customHeight="1" x14ac:dyDescent="0.25">
      <c r="A5" s="39" t="s">
        <v>4</v>
      </c>
      <c r="B5" s="39"/>
      <c r="C5" s="39"/>
      <c r="D5" s="9"/>
      <c r="E5" s="9"/>
      <c r="F5" s="8"/>
      <c r="G5" s="10"/>
      <c r="H5" s="10"/>
      <c r="I5" s="9"/>
      <c r="J5" s="9"/>
      <c r="K5" s="9"/>
    </row>
    <row r="6" spans="1:14" ht="15" customHeight="1" x14ac:dyDescent="0.2">
      <c r="A6" s="5"/>
      <c r="B6" s="5"/>
      <c r="C6" s="5"/>
      <c r="D6" s="5"/>
      <c r="E6" s="5"/>
      <c r="F6" s="5"/>
      <c r="G6" s="5"/>
      <c r="H6" s="5"/>
      <c r="I6" s="5"/>
      <c r="J6" s="5"/>
      <c r="K6" s="5"/>
    </row>
    <row r="7" spans="1:14" s="2" customFormat="1" ht="30" customHeight="1" x14ac:dyDescent="0.2">
      <c r="A7" s="7" t="s">
        <v>5</v>
      </c>
      <c r="B7" s="7" t="s">
        <v>8</v>
      </c>
      <c r="C7" s="7" t="s">
        <v>9</v>
      </c>
      <c r="D7" s="7" t="s">
        <v>13</v>
      </c>
      <c r="E7" s="6"/>
      <c r="F7" s="7" t="s">
        <v>16</v>
      </c>
      <c r="G7" s="7" t="s">
        <v>22</v>
      </c>
      <c r="H7" s="7" t="s">
        <v>24</v>
      </c>
      <c r="I7" s="7" t="s">
        <v>26</v>
      </c>
      <c r="J7" s="7" t="s">
        <v>28</v>
      </c>
      <c r="K7" s="7" t="s">
        <v>30</v>
      </c>
      <c r="L7" s="3"/>
    </row>
    <row r="8" spans="1:14" s="2" customFormat="1" ht="30" customHeight="1" x14ac:dyDescent="0.2">
      <c r="A8" s="45">
        <f ca="1">Viikon_aloituspäivä</f>
        <v>44572</v>
      </c>
      <c r="B8" s="48">
        <v>0.37847222222222227</v>
      </c>
      <c r="C8" s="20">
        <v>15</v>
      </c>
      <c r="D8" s="48">
        <v>0.75</v>
      </c>
      <c r="E8" s="5"/>
      <c r="F8" s="51">
        <f>MROUND((IF(OR(B8="",D8=""),0,IF(D8&lt;B8,D8+1-B8,D8-B8))-C8/1440),1/1440)</f>
        <v>0.3611111111111111</v>
      </c>
      <c r="G8" s="52">
        <v>0.33333333333333331</v>
      </c>
      <c r="H8" s="52">
        <v>2.777777777777779E-2</v>
      </c>
      <c r="I8" s="52"/>
      <c r="J8" s="52"/>
      <c r="K8" s="52"/>
      <c r="L8" s="3"/>
      <c r="M8" s="18"/>
    </row>
    <row r="9" spans="1:14" s="2" customFormat="1" ht="30" customHeight="1" x14ac:dyDescent="0.2">
      <c r="A9" s="46">
        <f t="shared" ref="A9:A14" ca="1" si="0">A8+1</f>
        <v>44573</v>
      </c>
      <c r="B9" s="49">
        <v>0.37847222222222227</v>
      </c>
      <c r="C9" s="21">
        <v>30</v>
      </c>
      <c r="D9" s="49">
        <v>0.73958333333333337</v>
      </c>
      <c r="E9" s="5"/>
      <c r="F9" s="51">
        <f t="shared" ref="F9:F14" si="1">MROUND((IF(OR(B9="",D9=""),0,IF(D9&lt;B9,D9+1-B9,D9-B9))-C9/1440),1/1440)</f>
        <v>0.34027777777777779</v>
      </c>
      <c r="G9" s="53">
        <v>0.33333333333333331</v>
      </c>
      <c r="H9" s="53">
        <v>6.9444444444444753E-3</v>
      </c>
      <c r="I9" s="53"/>
      <c r="J9" s="53"/>
      <c r="K9" s="53"/>
      <c r="L9" s="3"/>
      <c r="M9" s="18"/>
    </row>
    <row r="10" spans="1:14" s="2" customFormat="1" ht="30" customHeight="1" x14ac:dyDescent="0.2">
      <c r="A10" s="46">
        <f t="shared" ca="1" si="0"/>
        <v>44574</v>
      </c>
      <c r="B10" s="49">
        <v>0.375</v>
      </c>
      <c r="C10" s="21">
        <v>45</v>
      </c>
      <c r="D10" s="49">
        <v>0.77083333333333337</v>
      </c>
      <c r="E10" s="5"/>
      <c r="F10" s="51">
        <f t="shared" si="1"/>
        <v>0.36458333333333337</v>
      </c>
      <c r="G10" s="53">
        <v>0.33333333333333331</v>
      </c>
      <c r="H10" s="53">
        <v>3.1250000000000056E-2</v>
      </c>
      <c r="I10" s="53"/>
      <c r="J10" s="53"/>
      <c r="K10" s="53"/>
      <c r="L10" s="3"/>
    </row>
    <row r="11" spans="1:14" s="2" customFormat="1" ht="30" customHeight="1" x14ac:dyDescent="0.2">
      <c r="A11" s="46">
        <f t="shared" ca="1" si="0"/>
        <v>44575</v>
      </c>
      <c r="B11" s="49">
        <v>0.375</v>
      </c>
      <c r="C11" s="21">
        <v>45</v>
      </c>
      <c r="D11" s="49">
        <v>0.77083333333333337</v>
      </c>
      <c r="E11" s="5"/>
      <c r="F11" s="51">
        <f t="shared" si="1"/>
        <v>0.36458333333333337</v>
      </c>
      <c r="G11" s="53">
        <v>0.33333333333333331</v>
      </c>
      <c r="H11" s="53">
        <v>3.1250000000000056E-2</v>
      </c>
      <c r="I11" s="53"/>
      <c r="J11" s="53"/>
      <c r="K11" s="53"/>
      <c r="L11" s="3"/>
    </row>
    <row r="12" spans="1:14" s="2" customFormat="1" ht="30" customHeight="1" x14ac:dyDescent="0.2">
      <c r="A12" s="46">
        <f t="shared" ca="1" si="0"/>
        <v>44576</v>
      </c>
      <c r="B12" s="49"/>
      <c r="C12" s="21"/>
      <c r="D12" s="49"/>
      <c r="E12" s="5"/>
      <c r="F12" s="51">
        <f t="shared" si="1"/>
        <v>0</v>
      </c>
      <c r="G12" s="53"/>
      <c r="H12" s="53"/>
      <c r="I12" s="53">
        <v>0.33333333333333331</v>
      </c>
      <c r="J12" s="53"/>
      <c r="K12" s="53"/>
      <c r="L12" s="3"/>
    </row>
    <row r="13" spans="1:14" s="2" customFormat="1" ht="30" customHeight="1" x14ac:dyDescent="0.2">
      <c r="A13" s="46">
        <f t="shared" ca="1" si="0"/>
        <v>44577</v>
      </c>
      <c r="B13" s="49"/>
      <c r="C13" s="21"/>
      <c r="D13" s="49"/>
      <c r="E13" s="5"/>
      <c r="F13" s="51">
        <f t="shared" si="1"/>
        <v>0</v>
      </c>
      <c r="G13" s="53"/>
      <c r="H13" s="53"/>
      <c r="I13" s="53"/>
      <c r="J13" s="53"/>
      <c r="K13" s="53"/>
      <c r="L13" s="3"/>
    </row>
    <row r="14" spans="1:14" s="2" customFormat="1" ht="30" customHeight="1" x14ac:dyDescent="0.2">
      <c r="A14" s="47">
        <f t="shared" ca="1" si="0"/>
        <v>44578</v>
      </c>
      <c r="B14" s="50"/>
      <c r="C14" s="23"/>
      <c r="D14" s="50"/>
      <c r="E14" s="5"/>
      <c r="F14" s="51">
        <f t="shared" si="1"/>
        <v>0</v>
      </c>
      <c r="G14" s="54"/>
      <c r="H14" s="54"/>
      <c r="I14" s="54"/>
      <c r="J14" s="54"/>
      <c r="K14" s="54"/>
      <c r="L14" s="3"/>
    </row>
    <row r="15" spans="1:14" ht="30" customHeight="1" x14ac:dyDescent="0.2">
      <c r="A15" s="40"/>
      <c r="B15" s="40"/>
      <c r="C15" s="40"/>
      <c r="D15" s="40"/>
      <c r="F15" s="11" t="s">
        <v>17</v>
      </c>
      <c r="G15" s="55">
        <f>SUM(G8:G14)</f>
        <v>1.3333333333333333</v>
      </c>
      <c r="H15" s="55">
        <f>SUM(H8:H14)</f>
        <v>9.7222222222222376E-2</v>
      </c>
      <c r="I15" s="55">
        <f>SUM(I8:I14)</f>
        <v>0.33333333333333331</v>
      </c>
      <c r="J15" s="55">
        <f>SUM(J8:J14)</f>
        <v>0</v>
      </c>
      <c r="K15" s="55">
        <f>SUM(K8:K14)</f>
        <v>0</v>
      </c>
    </row>
    <row r="16" spans="1:14" ht="15" customHeight="1" x14ac:dyDescent="0.2">
      <c r="A16" s="40"/>
      <c r="B16" s="40"/>
      <c r="C16" s="40"/>
      <c r="D16" s="40"/>
      <c r="E16" s="5"/>
      <c r="F16" s="5"/>
      <c r="G16" s="5"/>
      <c r="H16" s="5"/>
      <c r="I16" s="5"/>
      <c r="J16" s="5"/>
      <c r="K16" s="5"/>
    </row>
    <row r="17" spans="1:13" s="2" customFormat="1" ht="30" customHeight="1" x14ac:dyDescent="0.2">
      <c r="A17" s="7" t="s">
        <v>5</v>
      </c>
      <c r="B17" s="7" t="s">
        <v>8</v>
      </c>
      <c r="C17" s="7" t="s">
        <v>9</v>
      </c>
      <c r="D17" s="7" t="s">
        <v>13</v>
      </c>
      <c r="E17" s="6"/>
      <c r="F17" s="7" t="s">
        <v>16</v>
      </c>
      <c r="G17" s="7" t="s">
        <v>22</v>
      </c>
      <c r="H17" s="7" t="s">
        <v>24</v>
      </c>
      <c r="I17" s="7" t="s">
        <v>26</v>
      </c>
      <c r="J17" s="7" t="s">
        <v>28</v>
      </c>
      <c r="K17" s="7" t="s">
        <v>30</v>
      </c>
      <c r="L17" s="3"/>
      <c r="M17" s="18" t="s">
        <v>35</v>
      </c>
    </row>
    <row r="18" spans="1:13" s="2" customFormat="1" ht="30" customHeight="1" x14ac:dyDescent="0.2">
      <c r="A18" s="45">
        <f ca="1">A14+1</f>
        <v>44579</v>
      </c>
      <c r="B18" s="48"/>
      <c r="C18" s="20"/>
      <c r="D18" s="48"/>
      <c r="E18" s="5"/>
      <c r="F18" s="51">
        <f>MROUND((IF(OR(B18="",D18=""),0,IF(D18&lt;B18,D18+1-B18,D18-B18))-C18/1440),1/1440)</f>
        <v>0</v>
      </c>
      <c r="G18" s="52"/>
      <c r="H18" s="52"/>
      <c r="I18" s="52"/>
      <c r="J18" s="52"/>
      <c r="K18" s="52"/>
      <c r="L18" s="3"/>
    </row>
    <row r="19" spans="1:13" s="2" customFormat="1" ht="30" customHeight="1" x14ac:dyDescent="0.2">
      <c r="A19" s="46">
        <f t="shared" ref="A19:A24" ca="1" si="2">A18+1</f>
        <v>44580</v>
      </c>
      <c r="B19" s="49"/>
      <c r="C19" s="21"/>
      <c r="D19" s="49"/>
      <c r="E19" s="5"/>
      <c r="F19" s="51">
        <f t="shared" ref="F19:F24" si="3">MROUND((IF(OR(B19="",D19=""),0,IF(D19&lt;B19,D19+1-B19,D19-B19))-C19/1440),1/1440)</f>
        <v>0</v>
      </c>
      <c r="G19" s="53"/>
      <c r="H19" s="53"/>
      <c r="I19" s="53"/>
      <c r="J19" s="53"/>
      <c r="K19" s="53"/>
      <c r="L19" s="3"/>
    </row>
    <row r="20" spans="1:13" s="2" customFormat="1" ht="30" customHeight="1" x14ac:dyDescent="0.2">
      <c r="A20" s="46">
        <f t="shared" ca="1" si="2"/>
        <v>44581</v>
      </c>
      <c r="B20" s="49"/>
      <c r="C20" s="21"/>
      <c r="D20" s="49"/>
      <c r="E20" s="5"/>
      <c r="F20" s="51">
        <f t="shared" si="3"/>
        <v>0</v>
      </c>
      <c r="G20" s="53"/>
      <c r="H20" s="53"/>
      <c r="I20" s="53"/>
      <c r="J20" s="53"/>
      <c r="K20" s="53"/>
      <c r="L20" s="3"/>
    </row>
    <row r="21" spans="1:13" s="2" customFormat="1" ht="30" customHeight="1" x14ac:dyDescent="0.2">
      <c r="A21" s="46">
        <f t="shared" ca="1" si="2"/>
        <v>44582</v>
      </c>
      <c r="B21" s="49"/>
      <c r="C21" s="21"/>
      <c r="D21" s="49"/>
      <c r="E21" s="5"/>
      <c r="F21" s="51">
        <f t="shared" si="3"/>
        <v>0</v>
      </c>
      <c r="G21" s="53"/>
      <c r="H21" s="53"/>
      <c r="I21" s="53"/>
      <c r="J21" s="53"/>
      <c r="K21" s="53"/>
      <c r="L21" s="3"/>
    </row>
    <row r="22" spans="1:13" s="2" customFormat="1" ht="30" customHeight="1" x14ac:dyDescent="0.2">
      <c r="A22" s="46">
        <f t="shared" ca="1" si="2"/>
        <v>44583</v>
      </c>
      <c r="B22" s="49"/>
      <c r="C22" s="21"/>
      <c r="D22" s="49"/>
      <c r="E22" s="5"/>
      <c r="F22" s="51">
        <f t="shared" si="3"/>
        <v>0</v>
      </c>
      <c r="G22" s="53"/>
      <c r="H22" s="53"/>
      <c r="I22" s="53"/>
      <c r="J22" s="53"/>
      <c r="K22" s="53"/>
      <c r="L22" s="3"/>
    </row>
    <row r="23" spans="1:13" s="2" customFormat="1" ht="30" customHeight="1" x14ac:dyDescent="0.2">
      <c r="A23" s="46">
        <f t="shared" ca="1" si="2"/>
        <v>44584</v>
      </c>
      <c r="B23" s="49"/>
      <c r="C23" s="21"/>
      <c r="D23" s="49"/>
      <c r="E23" s="5"/>
      <c r="F23" s="51">
        <f t="shared" si="3"/>
        <v>0</v>
      </c>
      <c r="G23" s="53"/>
      <c r="H23" s="53"/>
      <c r="I23" s="53"/>
      <c r="J23" s="53"/>
      <c r="K23" s="53"/>
      <c r="L23" s="3"/>
    </row>
    <row r="24" spans="1:13" s="2" customFormat="1" ht="30" customHeight="1" x14ac:dyDescent="0.2">
      <c r="A24" s="47">
        <f t="shared" ca="1" si="2"/>
        <v>44585</v>
      </c>
      <c r="B24" s="50"/>
      <c r="C24" s="23"/>
      <c r="D24" s="50"/>
      <c r="E24" s="5"/>
      <c r="F24" s="51">
        <f t="shared" si="3"/>
        <v>0</v>
      </c>
      <c r="G24" s="54"/>
      <c r="H24" s="54"/>
      <c r="I24" s="54"/>
      <c r="J24" s="54"/>
      <c r="K24" s="54"/>
      <c r="L24" s="3"/>
    </row>
    <row r="25" spans="1:13" ht="30" customHeight="1" x14ac:dyDescent="0.2">
      <c r="F25" s="11" t="s">
        <v>17</v>
      </c>
      <c r="G25" s="55">
        <f>SUM(G18:G24)</f>
        <v>0</v>
      </c>
      <c r="H25" s="55">
        <f>SUM(H18:H24)</f>
        <v>0</v>
      </c>
      <c r="I25" s="55">
        <f>SUM(I18:I24)</f>
        <v>0</v>
      </c>
      <c r="J25" s="55">
        <f>SUM(J18:J24)</f>
        <v>0</v>
      </c>
      <c r="K25" s="55">
        <f>SUM(K18:K24)</f>
        <v>0</v>
      </c>
    </row>
    <row r="26" spans="1:13" ht="30" customHeight="1" x14ac:dyDescent="0.2">
      <c r="A26"/>
      <c r="B26"/>
      <c r="C26"/>
      <c r="D26"/>
      <c r="E26"/>
      <c r="F26"/>
      <c r="G26"/>
      <c r="H26"/>
      <c r="I26"/>
      <c r="J26"/>
      <c r="K26"/>
    </row>
    <row r="27" spans="1:13" ht="15" customHeight="1" x14ac:dyDescent="0.2">
      <c r="A27"/>
      <c r="B27"/>
      <c r="C27"/>
      <c r="D27"/>
      <c r="E27"/>
      <c r="F27" t="s">
        <v>18</v>
      </c>
      <c r="G27" s="29" t="s">
        <v>23</v>
      </c>
      <c r="H27" s="29" t="s">
        <v>25</v>
      </c>
      <c r="I27" s="29" t="s">
        <v>27</v>
      </c>
      <c r="J27" s="29" t="s">
        <v>29</v>
      </c>
      <c r="K27" s="29" t="s">
        <v>31</v>
      </c>
    </row>
    <row r="28" spans="1:13" s="2" customFormat="1" ht="30" customHeight="1" x14ac:dyDescent="0.2">
      <c r="A28" s="33"/>
      <c r="B28" s="33"/>
      <c r="C28" s="33"/>
      <c r="D28" s="22"/>
      <c r="F28" s="30" t="s">
        <v>19</v>
      </c>
      <c r="G28" s="32">
        <v>15</v>
      </c>
      <c r="H28" s="32">
        <f>1.5*G28</f>
        <v>22.5</v>
      </c>
      <c r="I28" s="32">
        <v>15</v>
      </c>
      <c r="J28" s="32">
        <v>15</v>
      </c>
      <c r="K28" s="32">
        <v>15</v>
      </c>
      <c r="L28" s="3"/>
      <c r="M28" s="18" t="s">
        <v>36</v>
      </c>
    </row>
    <row r="29" spans="1:13" s="2" customFormat="1" ht="30" customHeight="1" x14ac:dyDescent="0.2">
      <c r="A29" s="34" t="s">
        <v>6</v>
      </c>
      <c r="B29" s="34"/>
      <c r="C29" s="34"/>
      <c r="D29" s="24" t="s">
        <v>14</v>
      </c>
      <c r="F29" s="30" t="s">
        <v>20</v>
      </c>
      <c r="G29" s="31">
        <f>ROUND((G25+G15)*24*G28,2)</f>
        <v>480</v>
      </c>
      <c r="H29" s="31">
        <f>ROUND((H25+H15)*24*H28,2)</f>
        <v>52.5</v>
      </c>
      <c r="I29" s="31">
        <f>ROUND((I25+I15)*24*I28,2)</f>
        <v>120</v>
      </c>
      <c r="J29" s="31">
        <f>ROUND((J25+J15)*24*J28,2)</f>
        <v>0</v>
      </c>
      <c r="K29" s="31">
        <f>ROUND((K25+K15)*24*K28,2)</f>
        <v>0</v>
      </c>
      <c r="L29" s="3"/>
    </row>
    <row r="30" spans="1:13" ht="30" customHeight="1" x14ac:dyDescent="0.2">
      <c r="A30" s="33"/>
      <c r="B30" s="33"/>
      <c r="C30" s="33"/>
      <c r="D30" s="22"/>
    </row>
    <row r="31" spans="1:13" ht="30" customHeight="1" x14ac:dyDescent="0.2">
      <c r="A31" s="34" t="s">
        <v>7</v>
      </c>
      <c r="B31" s="34"/>
      <c r="C31" s="34"/>
      <c r="D31" s="24" t="s">
        <v>14</v>
      </c>
      <c r="F31" s="41" t="s">
        <v>21</v>
      </c>
      <c r="G31" s="41"/>
      <c r="H31" s="41"/>
      <c r="I31" s="41"/>
      <c r="J31" s="56">
        <f>SUM(G29:K29)</f>
        <v>652.5</v>
      </c>
      <c r="K31" s="56"/>
    </row>
    <row r="33" spans="8:11" ht="30" customHeight="1" x14ac:dyDescent="0.2">
      <c r="H33"/>
      <c r="I33"/>
      <c r="J33"/>
      <c r="K33"/>
    </row>
  </sheetData>
  <mergeCells count="19">
    <mergeCell ref="F1:K1"/>
    <mergeCell ref="A1:E1"/>
    <mergeCell ref="A2:C2"/>
    <mergeCell ref="A3:C3"/>
    <mergeCell ref="A4:C4"/>
    <mergeCell ref="J31:K31"/>
    <mergeCell ref="A30:C30"/>
    <mergeCell ref="A31:C31"/>
    <mergeCell ref="G4:H4"/>
    <mergeCell ref="G2:K2"/>
    <mergeCell ref="G3:K3"/>
    <mergeCell ref="A28:C28"/>
    <mergeCell ref="A29:C29"/>
    <mergeCell ref="D2:F2"/>
    <mergeCell ref="D3:F3"/>
    <mergeCell ref="D4:F4"/>
    <mergeCell ref="A5:C5"/>
    <mergeCell ref="A15:D16"/>
    <mergeCell ref="F31:I31"/>
  </mergeCells>
  <dataValidations count="29">
    <dataValidation type="time" allowBlank="1" showInputMessage="1" showErrorMessage="1" errorTitle="Virheellinen aikamuoto" error="Anna aika seuraavassa muodossa: 12:00" sqref="D8:D14 B8:B14 D18:D24 B18:B24" xr:uid="{00000000-0002-0000-0000-000000000000}">
      <formula1>0</formula1>
      <formula2>0.999988425925926</formula2>
    </dataValidation>
    <dataValidation allowBlank="1" showInputMessage="1" showErrorMessage="1" promptTitle="Aikojen syöttäminen" prompt="Anna tunnit ja minuutit muodossa HH:MM, kuten 8:30 (8 tuntia ja 30 minuuttia) tai 0:15 (15 minuuttia)._x000a__x000a_[Poista tämä sanoma poistamalla tietojen kelpoisuuden tarkistaminen näistä soluista]" sqref="G8:K14" xr:uid="{00000000-0002-0000-0000-000001000000}"/>
    <dataValidation allowBlank="1" showInputMessage="1" showErrorMessage="1" prompt="Luo viikoittainen työaikaraportti tähän laskentataulukkoon._x000a_Laskentataulukon otsikko on tässä solussa._x000a_Kirjoita yrityksen nimi soluun F1." sqref="A1:E1" xr:uid="{209DF43E-35F6-421D-89BA-A32592A98355}"/>
    <dataValidation allowBlank="1" showInputMessage="1" showErrorMessage="1" prompt="Kirjoita yrityksen osoite 1 soluun A2 ja työntekijän nimi soluun G2." sqref="A2:C2" xr:uid="{8533365D-6632-488B-9ABB-0D34FE9FA5F8}"/>
    <dataValidation allowBlank="1" showInputMessage="1" showErrorMessage="1" prompt="Kirjoita yrityksen osoite 2 soluun A3 ja esimiehen nimi soluun G3." sqref="A3:C3" xr:uid="{C394AF93-2218-4547-B7D9-8266437EE70B}"/>
    <dataValidation allowBlank="1" showInputMessage="1" showErrorMessage="1" prompt="Kirjoita yrityksen postinumero ja postitoimipaikka soluun A4 ja työaikaraportin viikon aloituspäivä soluun G4." sqref="A4:C4" xr:uid="{CD3E976F-D44F-426D-B003-9E6627088530}"/>
    <dataValidation allowBlank="1" showInputMessage="1" showErrorMessage="1" prompt="Kirjoita yrityksen puhelinnumero soluun A5._x000a_Seuraavat ohjeet ovat solussa A7." sqref="A5:C5" xr:uid="{6AADA1E4-5E54-4100-8860-01B46C67C95A}"/>
    <dataValidation allowBlank="1" showInputMessage="1" showErrorMessage="1" prompt="Kaksi taulukkoa ajan seurantaan alkavat soluissa A7 ja F7. Sarake E on tyhjä. Sarake F laskee kokonaisajan aloitus-, tauko- ja lopetusaikojen mukaan. Soluissa A7–K7 on taulukon otsikot." sqref="A7" xr:uid="{2B0F83E1-16A3-40EB-8AD5-C95A59AB06FE}"/>
    <dataValidation allowBlank="1" showInputMessage="1" showErrorMessage="1" prompt="Viikonpäivä on solussa A8, aloitus-, tauko- ja lopetusajat soluissa B8–D8. Jatka soluihin G8–K8, joihin voit lisätä normaalin työajan, ylityöajan, sairausajan, pyhäajan ja loma-ajan tunnit. Kokonaistunnit lasketaan automaattisesti soluun F8." sqref="A8" xr:uid="{8106E904-5983-455C-8B7D-DC4E9470B2B6}"/>
    <dataValidation allowBlank="1" showInputMessage="1" showErrorMessage="1" prompt="Viikonpäivä on solussa A9, aloitus-, tauko- ja lopetusajat soluissa B9–D9. Jatka soluihin G9–K9, joihin voit lisätä normaalin työajan, ylityöajan, sairausajan, pyhäajan ja loma-ajan tunnit. Kokonaistunnit lasketaan automaattisesti soluun F9." sqref="A9" xr:uid="{2E2EB2F9-B06D-4D72-8860-6190F1B982B9}"/>
    <dataValidation allowBlank="1" showInputMessage="1" showErrorMessage="1" prompt="Day of the week is in A10. Enter Time In, Breaks, and Time Out starting in B10 though D10.  Continue to G10 through K10 to enter Regular hours, Overtime hours, Sick hours, Holiday hours, and Vacation hours. Total hours are auto calculated in F10." sqref="A10" xr:uid="{901F4335-440A-413E-9EA7-24F47C54175C}"/>
    <dataValidation allowBlank="1" showInputMessage="1" showErrorMessage="1" prompt="Day of the week is in A11. Enter Time In, Breaks, and Time Out starting in B11 though D11.  Continue to G11 through K11 to enter Regular hours, Overtime hours, Sick hours, Holiday hours, and Vacation hours.  Total hours are auto calculated in F11." sqref="A11" xr:uid="{84C16AF0-4B20-4F9E-96F2-0C54387AC211}"/>
    <dataValidation allowBlank="1" showInputMessage="1" showErrorMessage="1" prompt="Day of the week is in A12. Enter Time In, Breaks, and Time Out starting in B12 though D12.  Continue to G12 through K12 to enter Regular hours, Overtime hours, Sick hours, Holiday hours, and Vacation hours.  Total hours are auto calculated in F12." sqref="A12" xr:uid="{EA39524C-7850-4458-AE8D-4397192EACF3}"/>
    <dataValidation allowBlank="1" showInputMessage="1" showErrorMessage="1" prompt="Day of the week is in A13. Enter Time In, Breaks, and Time Out starting in B13 though D13.  Continue to G13 through K13 to enter Regular hours, Overtime hours, Sick hours, Holiday hours, and Vacation hours. Total hours are auto calculated in F13." sqref="A13" xr:uid="{1CC8F4A5-414B-4B79-97E8-1EAD633DF10D}"/>
    <dataValidation allowBlank="1" showInputMessage="1" showErrorMessage="1" prompt="Day of the week is in A14. Enter Time In, Breaks, and Time Out starting in B14 though D14.  Continue to F14 through K14 to enter Regular hours, Overtime hours, Sick hours, Holiday hours, and Vacation hours. Total hours are auto calculated in F14." sqref="A14" xr:uid="{78E5E6A0-838C-4DE7-B44B-1B433EAB59AD}"/>
    <dataValidation allowBlank="1" showInputMessage="1" showErrorMessage="1" prompt="Kaksi taulukkoa toisen viikon seurantaan alkavat soluissa A17 ja F17. Sarake E on tyhjä. Sarake F toisessa taulukossa laskee kokonaisajan aloitus-, tauko- ja lopetusaikojen mukaan. Soluissa A17–K17 on taulukon otsikot. Toisen viikon raportin voi piilottaa" sqref="A17" xr:uid="{A59E7A9D-47DA-451E-9272-54A5A4D1B7EC}"/>
    <dataValidation allowBlank="1" showInputMessage="1" showErrorMessage="1" prompt="Day of the week is in A18. Enter Time In, Breaks, and Time Out starting in B18 though D18.  Continue to G18 through K18 to enter Regular hours, Overtime hours, Sick hours, Holiday hours, and Vacation hours. Total hours are auto calculated in F18." sqref="A18" xr:uid="{E2E93BD3-480F-4746-A4FB-4854610BE261}"/>
    <dataValidation allowBlank="1" showInputMessage="1" showErrorMessage="1" prompt="Day of the week is in A19. Enter Time In, Breaks, and Time Out starting in B19 though D19.  Continue to G19 through K19 to enter Regular hours, Overtime hours, Sick hours, Holiday hours, and Vacation hours. Total hours are auto calculated in F19." sqref="A19" xr:uid="{7478044C-48B4-488F-A2C7-46618ED1962E}"/>
    <dataValidation allowBlank="1" showInputMessage="1" showErrorMessage="1" prompt="Day of the week is in A20. Enter Time In, Breaks, and Time Out starting in B20 though D20.  Continue to G20 through K20 to enter Regular hours, Overtime hours, Sick hours, Holiday hours, and Vacation hours. Total hours are auto calculated in F20." sqref="A20" xr:uid="{9F4F8A71-F4E7-40BF-8C94-F0E7ADC400A7}"/>
    <dataValidation allowBlank="1" showInputMessage="1" showErrorMessage="1" prompt="Day of the week is in A21. Enter Time In, Breaks, and Time Out starting in B21 though D21.  Continue to G21 through K21 to enter Regular hours, Overtime hours, Sick hours, Holiday hours, and Vacation hours. Total hours are auto calculated in F21." sqref="A21" xr:uid="{63CA1A46-3015-473D-BF67-79294A76E218}"/>
    <dataValidation allowBlank="1" showInputMessage="1" showErrorMessage="1" prompt="Day of the week is in A22. Enter Time In, Breaks, and Time Out starting in B22 though D22.  Continue to G22 through K22 to enter Regular hours, Overtime hours, Sick hours, Holiday hours, and Vacation hours. Total hours are auto calculated in F22." sqref="A22" xr:uid="{18C70986-46F1-4A33-9652-2377BDB32496}"/>
    <dataValidation allowBlank="1" showInputMessage="1" showErrorMessage="1" prompt="Day of the week is in A23. Enter Time In, Breaks, and Time Out starting in B23 though D23.  Continue to G23 through K23 to enter Regular hours, Overtime hours, Sick hours, Holiday hours, and Vacation hours. Total hours are auto calculated in F23." sqref="A23" xr:uid="{5D8D859E-959F-4559-B9E1-064848ADD7B2}"/>
    <dataValidation allowBlank="1" showInputMessage="1" showErrorMessage="1" prompt="Day of the week is in A24. Enter Time In, Breaks, and Time Out starting in B24 though D24.  Continue to G24 through K24 to enter Regular hours, Overtime hours, Sick hours, Holiday hours, and Vacation hours. Total hours are auto calculated in F24." sqref="A24" xr:uid="{088CF8DE-4667-44B9-871A-D9023D7E84F8}"/>
    <dataValidation allowBlank="1" showInputMessage="1" showErrorMessage="1" prompt="Viikoittaiset normaalin työajan, ylityöajan, sairausajan, pyhäajan ja loma-ajan tuntien kokonaismäärät lasketaan automaattisesti soluihin G25–K25._x000a_Saat seuraavan ohjeen siirtymällä soluun A27._x000a_" sqref="A25" xr:uid="{35073376-6CF4-489A-9D9A-2800AA777C42}"/>
    <dataValidation allowBlank="1" showInputMessage="1" showErrorMessage="1" prompt="Normaalin työajan, ylityöajan, sairausajan, pyhäajan ja loma-ajan otsikot ovat soluissa G27–K27. Kirjoita näiden otsikoiden tuntipalkka soluihin G28–K28." sqref="A27" xr:uid="{C8901482-2C0C-4C84-8CB0-F7430774459E}"/>
    <dataValidation allowBlank="1" showInputMessage="1" showErrorMessage="1" prompt="Työntekijän allekirjoitus tulee soluun A28 ja päivämäärä soluun D28._x000a_Kirjoita tuntipalkka soluihin G28–K28._x000a_Poista palkkarivit, jos et tarvitse niitä." sqref="A28:C28" xr:uid="{65C92C51-5D87-436A-8E2D-A659C225E0BB}"/>
    <dataValidation allowBlank="1" showInputMessage="1" showErrorMessage="1" prompt="Työntekijän allekirjoituksen otsikko on solussa A29 ja päivämäärän otsikko solussa D29. _x000a_Palkka lasketaan automaattisesti työajalle, ylityöajalle, sairausajalle, pyhäajalle ja loma-ajalle soluissa G29–K29._x000a_Kokonaispalkka on solussa J31." sqref="A29:C29" xr:uid="{3525AD42-C283-4F61-8893-FFD810D39801}"/>
    <dataValidation allowBlank="1" showInputMessage="1" showErrorMessage="1" prompt="Esimiehen allekirjoitus tulee soluun A30 ja päivämäärä soluun D30." sqref="A30:C30" xr:uid="{B928BA84-BA99-439C-B3AB-C9AE2575F06B}"/>
    <dataValidation allowBlank="1" showInputMessage="1" showErrorMessage="1" prompt="Esimiehen allekirjoituksen otsikko on solussa A31 ja päivämäärän otsikko solussa D31._x000a_Kokonaispalkka on solussa J31._x000a_" sqref="A31:C31" xr:uid="{A223803B-8AA3-4759-8FBA-E431F242C98E}"/>
  </dataValidations>
  <hyperlinks>
    <hyperlink ref="M3" r:id="rId1" xr:uid="{00000000-0004-0000-0000-000000000000}"/>
    <hyperlink ref="M2" r:id="rId2" xr:uid="{00000000-0004-0000-0000-000001000000}"/>
  </hyperlinks>
  <printOptions horizontalCentered="1"/>
  <pageMargins left="0.7" right="0.7" top="0.75" bottom="0.75" header="0.3" footer="0.3"/>
  <pageSetup paperSize="9" scale="86" fitToHeight="0" orientation="portrait" r:id="rId3"/>
  <headerFooter differentFirst="1" alignWithMargins="0">
    <oddFooter>Page &amp;P of &amp;N</oddFooter>
  </headerFooter>
  <ignoredErrors>
    <ignoredError sqref="G28:K28 A8 A1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B8"/>
  <sheetViews>
    <sheetView showGridLines="0" workbookViewId="0"/>
  </sheetViews>
  <sheetFormatPr defaultColWidth="9.140625" defaultRowHeight="12.75" x14ac:dyDescent="0.2"/>
  <cols>
    <col min="1" max="1" width="78.7109375" style="13" customWidth="1"/>
    <col min="2" max="16384" width="9.140625" style="4"/>
  </cols>
  <sheetData>
    <row r="1" spans="1:2" ht="46.5" customHeight="1" x14ac:dyDescent="0.2"/>
    <row r="2" spans="1:2" s="15" customFormat="1" ht="15.75" x14ac:dyDescent="0.2">
      <c r="A2" s="19" t="s">
        <v>32</v>
      </c>
      <c r="B2" s="19"/>
    </row>
    <row r="3" spans="1:2" s="27" customFormat="1" ht="27" customHeight="1" x14ac:dyDescent="0.2">
      <c r="A3" s="26" t="s">
        <v>33</v>
      </c>
      <c r="B3" s="26"/>
    </row>
    <row r="4" spans="1:2" s="27" customFormat="1" ht="26.25" customHeight="1" x14ac:dyDescent="0.4">
      <c r="A4" s="25" t="s">
        <v>37</v>
      </c>
      <c r="B4" s="26"/>
    </row>
    <row r="5" spans="1:2" s="27" customFormat="1" ht="210" x14ac:dyDescent="0.2">
      <c r="A5" s="28" t="s">
        <v>38</v>
      </c>
      <c r="B5" s="26"/>
    </row>
    <row r="6" spans="1:2" s="14" customFormat="1" ht="26.25" customHeight="1" x14ac:dyDescent="0.4">
      <c r="A6" s="25" t="s">
        <v>39</v>
      </c>
    </row>
    <row r="7" spans="1:2" ht="80.25" customHeight="1" x14ac:dyDescent="0.2">
      <c r="A7" s="12" t="s">
        <v>40</v>
      </c>
    </row>
    <row r="8" spans="1:2" ht="93.75" customHeight="1" x14ac:dyDescent="0.2">
      <c r="A8" s="12" t="s">
        <v>41</v>
      </c>
    </row>
  </sheetData>
  <hyperlinks>
    <hyperlink ref="A3" r:id="rId1" xr:uid="{00000000-0004-0000-0100-000000000000}"/>
    <hyperlink ref="A2" r:id="rId2" xr:uid="{00000000-0004-0000-0100-000001000000}"/>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F32AB7-6B53-4632-B30C-037E4F0B2D1B}">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F8B6812A-6F1E-458F-8CFB-6F6375419A01}">
  <ds:schemaRefs>
    <ds:schemaRef ds:uri="http://schemas.microsoft.com/sharepoint/v3/contenttype/forms"/>
  </ds:schemaRefs>
</ds:datastoreItem>
</file>

<file path=customXml/itemProps3.xml><?xml version="1.0" encoding="utf-8"?>
<ds:datastoreItem xmlns:ds="http://schemas.openxmlformats.org/officeDocument/2006/customXml" ds:itemID="{3EFB1862-CE1A-4205-97D2-E48EF82FC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Työaikaraportti</vt:lpstr>
      <vt:lpstr>Tietoja</vt:lpstr>
      <vt:lpstr>Työaikaraportti!Tulostusalue</vt:lpstr>
      <vt:lpstr>Viikon_aloituspäivä</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2018-05-23T01:09:31Z</dcterms:created>
  <dcterms:modified xsi:type="dcterms:W3CDTF">2022-01-11T06:40:56Z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