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800" windowHeight="12195"/>
  </bookViews>
  <sheets>
    <sheet name="Työaikaraportti" sheetId="15" r:id="rId1"/>
    <sheet name="Tietoja" sheetId="20" r:id="rId2"/>
  </sheets>
  <definedNames>
    <definedName name="_xlnm.Print_Area" localSheetId="0">Työaikaraportti!$B$1:$L$31</definedName>
    <definedName name="Viikon_aloitus">Työaikaraportti!$H$4</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<sst xmlns="http://schemas.openxmlformats.org/spreadsheetml/2006/main" count="85" uniqueCount="72">
  <si>
    <t>Voit luoda viikoittaisen työaikaraportin tässä laskentataulukossa.
Tämän laskentataulukon otsikko on solussa B1. 
Kirjoita yrityksesi nimi soluun G1.
Tietoja-laskentataulukossa on lisätietoja tämän laskentataulukon käytöstä, kuten ohjeet näytönlukuohjelmia varten ja tieto tämän laskentataulukon tekijästä.
Saat lisää ohjeita siirtymällä alas sarakkeessa A.</t>
  </si>
  <si>
    <t>Kirjoita yrityksen osoite 1 soluun B2 ja työntekijän nimi soluun H2.</t>
  </si>
  <si>
    <t>Kirjoita yrityksen osoite 2 soluun B3 ja esimiehen nimi soluun H3.</t>
  </si>
  <si>
    <t>Anna yrityksen postitoimipaikka, osavaltio ja postinumero soluun B4 ja tämän työaikaraportin viikon aloituspäivä soluun H4.</t>
  </si>
  <si>
    <t>Kirjoita yrityksen puhelinnumero soluun B5.
Seuraava ohje on solussa A7.</t>
  </si>
  <si>
    <t xml:space="preserve">Otsikot Normaali, Ylityö, Sairaus, Vapaapäivä ja Loma ovat soluissa H27–L27. Kirjoita tuntipalkka näitä otsikoita varten soluihin H28–L28. </t>
  </si>
  <si>
    <t>Työntekijän allekirjoitus tulee soluun B28 ja päivämäärä soluun E28.
Kirjoita tuntipalkka soluihin H28–L28.
Poista tuntipalkka- ja palkkarivit, jos et tarvitse niitä.</t>
  </si>
  <si>
    <t>Työntekijän allekirjoitus -otsikko on solussa B29 ja Päivämäärä-otsikko solussa E29. 
Normaalien työtuntien, ylityötuntien, sairausajan tuntien, pyhäajan tuntien ja loma-ajan tuntien kokonaispalkka lasketaan automaattisesti soluihin H29–L29.
Palkan kokonaissumma on solussa K31.</t>
  </si>
  <si>
    <t>Esimiehen allekirjoitus tulee soluun B30 ja päivämäärä soluun E30.</t>
  </si>
  <si>
    <t>Esimiehen allekirjoitus -otsikko on solussa B31 ja Päivämäärä-otsikko solussa E31.
Palkan kokonaissumma on solussa K31.</t>
  </si>
  <si>
    <t>TYÖAIKARAPORTTI</t>
  </si>
  <si>
    <t>Osoite 1</t>
  </si>
  <si>
    <t>Osoite 2</t>
  </si>
  <si>
    <t>Postitoimipaikka, osavaltio ja postinumero</t>
  </si>
  <si>
    <t>Puhelin</t>
  </si>
  <si>
    <t>Viikonpäivä</t>
  </si>
  <si>
    <t>Työntekijän allekirjoitus</t>
  </si>
  <si>
    <t>Esimiehen allekirjoitus</t>
  </si>
  <si>
    <t>Aika
Aloitus</t>
  </si>
  <si>
    <r>
      <t xml:space="preserve">Tauot
</t>
    </r>
    <r>
      <rPr>
        <b/>
        <sz val="8"/>
        <color indexed="9"/>
        <rFont val="Calibri"/>
        <family val="2"/>
        <scheme val="major"/>
      </rPr>
      <t>(minuuttia)</t>
    </r>
  </si>
  <si>
    <t>Työntekijän nimi:</t>
  </si>
  <si>
    <t>Esimiehen nimi:</t>
  </si>
  <si>
    <t>Viikon aloituspäivä:</t>
  </si>
  <si>
    <t>Aika
lopetus</t>
  </si>
  <si>
    <t>Päivämäärä</t>
  </si>
  <si>
    <t>Yrityksen nimi</t>
  </si>
  <si>
    <t>Sarake1</t>
  </si>
  <si>
    <t>Palkka/tunti:</t>
  </si>
  <si>
    <t>Kokonaispalkka:</t>
  </si>
  <si>
    <t>Palkan kokonaissumma:</t>
  </si>
  <si>
    <t>Normaali</t>
  </si>
  <si>
    <t>Ylityö</t>
  </si>
  <si>
    <t>Sairaus</t>
  </si>
  <si>
    <t>Vapaapäivä</t>
  </si>
  <si>
    <t>Loma</t>
  </si>
  <si>
    <t>VERTEX42.COMIN AIKARAPORTTIMALLIT</t>
  </si>
  <si>
    <t>https://www.vertex42.com/ExcelTemplates/timesheets.html</t>
  </si>
  <si>
    <t>← Päivitä viikon aloituspäivä</t>
  </si>
  <si>
    <t>← Piilota toinen viikko, jos haluat käyttää viikoittaista aikaraporttia kaksiviikkoisen sijaan</t>
  </si>
  <si>
    <t>← Poista tuntipalkka- ja palkkarivit, jos et tarvitse niitä.</t>
  </si>
  <si>
    <t>Ohjeet näytönlukuohjelmia varten</t>
  </si>
  <si>
    <t xml:space="preserve">Tässä työkirjassa on kaksi laskentataulukkoa. 
Työaikaraportti
Tietoja
Jokaisen laskentataulukon ohjeet ovat sarakkeessa A alkaen solusta A1. Ne on kirjoitettu piilotekstinä. Jokainen vaihe opastaa sinua kyseisen rivin tiedoissa. Jokainen seuraava vaihe jatkuu solussa A2, A3 jne., ellei nimenomaisesti muuta ole mainittu. Ohjetekstissä voi lukea esimerkiksi ”jatka soluun A6” seuraavaa vaihetta varten. 
Tätä piilotekstiä ei tulosteta.
Voit poistaa nämä ohjeet laskentataulukosta poistamalla sarakkeen A.
</t>
  </si>
  <si>
    <t>Tietoja Vertex42:sta</t>
  </si>
  <si>
    <t>Vertex42.com tarjoaa yritys-, koti- ja oppilaitoskäyttöä varten yli 300 ammattimaisesti suunniteltua laskentataulukkomallia, joista useimmat voi ladata maksutta. Kokoelmassa on erilaisia kalentereita, päivyreitä ja aikatauluja sekä henkilökohtaisia talouslaskentataulukoita budjetointia, velanmaksua ja lainanlyhennyksiä varten.</t>
  </si>
  <si>
    <t>Yrityksille on malleja laskuja, tuntilistoja, varastonseurantaa, tilinpäätöstä ja projektinsuunnittelua varten. Opettajille ja opiskelijoille on erilaisia resursseja, kuten lukujärjestys-, arvosana- ja läsnäolotaulukoita. Voit järjestää perhe-elämääsi aterioiden suunnittelumallien sekä tarkistusluettelo- ja harjoituslokimallien avulla. Jokainen malli on tutkittu, parannettu ja viimeistelty huolellisesti tuhansilta käyttäjiltä ajan kuluessa saadun palautteen perusteella.</t>
  </si>
  <si>
    <r>
      <t xml:space="preserve">Yhteensä
</t>
    </r>
    <r>
      <rPr>
        <b/>
        <sz val="8"/>
        <color indexed="9"/>
        <rFont val="Calibri"/>
        <family val="2"/>
        <scheme val="major"/>
      </rPr>
      <t>[t]:mm</t>
    </r>
  </si>
  <si>
    <t>Normaali
[t]:mm</t>
  </si>
  <si>
    <t>Ylityö
[t]:mm</t>
  </si>
  <si>
    <t>Sairaus
[t]:mm</t>
  </si>
  <si>
    <t>Vapaapäivä
[t]:mm</t>
  </si>
  <si>
    <t>Loma
[t]:mm</t>
  </si>
  <si>
    <t>Yhteensä
[t]:mm</t>
  </si>
  <si>
    <t>Yhteensä</t>
  </si>
  <si>
    <t xml:space="preserve">Kaksi ajankäyttösi seuraamiseen tarkoitettua taulukkoa alkavat soluista B7 ja G7. Sarake F on tyhjä. Sarake G laskee kokonaisajan Aika Aloitus, Tauot ja Aika lopetus perusteella. Taulukoiden otsikot ovat soluissa B7–L7. </t>
  </si>
  <si>
    <t>Viikonpäivä on solussa B8. Kirjoita Aika Aloitus, Tauot ja Aika lopetus soluihin C8–E8.  Kirjoita sitten soluihin H8–L8 normaalit työtunnit, ylityötunnit, sairausajan tunnit, pyhäajan tunnit ja loma-ajan tunnit. Painamalla CTRL + VAIHTO + puolipiste voit lisätä nykyisen ajan missä tahansa näistä soluista. Kokonaistunnit lasketaan automaattisesti soluun G8.</t>
  </si>
  <si>
    <t>Viikonpäivä on solussa B9. Kirjoita Aika Aloitus, Tauot ja Aika lopetus soluihin C9–E9.  Kirjoita sitten soluihin H9–L9 normaalit työtunnit, ylityötunnit, sairausajan tunnit, pyhäajan tunnit ja loma-ajan tunnit. Painamalla CTRL + VAIHTO + puolipiste voit lisätä nykyisen ajan missä tahansa näistä soluista. Kokonaistunnit lasketaan automaattisesti soluun G9.</t>
  </si>
  <si>
    <t>Viikonpäivä on solussa B10. Kirjoita Aika Aloitus, Tauot ja Aika lopetus soluihin C10–E10.  Kirjoita sitten soluihin H10–L10 normaalit työtunnit, ylityötunnit, sairausajan tunnit, pyhäajan tunnit ja loma-ajan tunnit. Painamalla CTRL + VAIHTO + puolipiste voit lisätä nykyisen ajan missä tahansa näistä soluista. Kokonaistunnit lasketaan automaattisesti soluun G10.</t>
  </si>
  <si>
    <t>Viikonpäivä on solussa B11. KirjoitaAika Aloitus, Tauot ja Aika lopetus soluihin C11–E11.  Kirjoita sitten soluihin H11–L11 normaalit työtunnit, ylityötunnit, sairausajan tunnit, pyhäajan tunnit ja loma-ajan tunnit. Painamalla CTRL + VAIHTO + puolipiste voit lisätä nykyisen ajan missä tahansa näistä soluista. Kokonaistunnit lasketaan automaattisesti soluun G11.</t>
  </si>
  <si>
    <t>Viikonpäivä on solussa B12. Kirjoita Aika Aloitus, Tauot ja Aika lopetus soluihin C12–E12.  Kirjoita sitten soluihin H12–L12 normaalit työtunnit, ylityötunnit, sairausajan tunnit, pyhäajan tunnit ja loma-ajan tunnit. Painamalla CTRL + VAIHTO + puolipiste voit lisätä nykyisen ajan missä tahansa näistä soluista. Kokonaistunnit lasketaan automaattisesti soluun G12.</t>
  </si>
  <si>
    <t>Viikonpäivä on solussa B13. Kirjoita Aika Aloitus, Tauot ja Aika lopetus soluihin C13–E13.  Kirjoita sitten soluihin H13–L13 normaalit työtunnit, ylityötunnit, sairausajan tunnit, pyhäajan tunnit ja loma-ajan tunnit. Painamalla CTRL + VAIHTO + puolipiste voit lisätä nykyisen ajan missä tahansa näistä soluista. Kokonaistunnit lasketaan automaattisesti soluun G13.</t>
  </si>
  <si>
    <t>Viikonpäivä on solussa B14. Kirjoita Aika Aloitus, Tauot ja Aika lopetus soluihin C14–E14.  Kirjoita sitten soluihin H14–L14 normaalit työtunnit, ylityötunnit, sairausajan tunnit, pyhäajan tunnit ja loma-ajan tunnit. Painamalla CTRL + VAIHTO + puolipiste voit lisätä nykyisen ajan missä tahansa näistä soluista. Kokonaistunnit lasketaan automaattisesti soluun G14.</t>
  </si>
  <si>
    <t>Viikoittaiset normaalien työtuntien, Ylityö, Sairaus, Vapaapäivä ja Loma kokonaismäärät lasketaan automaattisesti soluihin H15–L15.
Löydät seuraavan ohjeen jatkamalla soluun A17.</t>
  </si>
  <si>
    <t>Kaksi toisen viikon ajankäyttösi seuraamiseen tarkoitettua taulukkoa alkavat soluista B17 ja G17. Sarake F on tyhjä. Toisen taulukon sarake G laskee kokonaisajan Aika Aloitus, Tauot ja Aika lopetus perusteella. Taulukoiden otsikot ovat soluissa B17–L17. 
Piilota toinen viikko, jos haluat käyttää viikoittaista aikaraporttia kaksiviikkoisen sijaan.</t>
  </si>
  <si>
    <t>Viikonpäivä on solussa B18. Kirjoita Aika Aloitus, Tauot ja Aika lopetus soluihin C18–E18.  Kirjoita sitten soluihin H18–L18 normaalit työtunnit, ylityötunnit, sairausajan tunnit, pyhäajan tunnit ja loma-ajan tunnit. Painamalla CTRL + VAIHTO + puolipiste voit lisätä nykyisen ajan missä tahansa näistä soluista. Kokonaistunnit lasketaan automaattisesti soluun G18.</t>
  </si>
  <si>
    <t>Viikonpäivä on solussa B19. Kirjoita Aika Aloitus, Tauot ja Aika lopetus soluihin C19–E19.  Kirjoita sitten soluihin H19–L19 normaalit työtunnit, ylityötunnit, sairausajan tunnit, pyhäajan tunnit ja loma-ajan tunnit. Painamalla CTRL + VAIHTO + puolipiste voit lisätä nykyisen ajan missä tahansa näistä soluista. Kokonaistunnit lasketaan automaattisesti soluun G19.</t>
  </si>
  <si>
    <t>Viikonpäivä on solussa B20. Kirjoita Aika Aloitus, Tauot ja Aika lopetus soluihin C20–E20.  Kirjoita sitten soluihin H20–L20 normaalit työtunnit, ylityötunnit, sairausajan tunnit, pyhäajan tunnit ja loma-ajan tunnit. Painamalla CTRL + VAIHTO + puolipiste voit lisätä nykyisen ajan missä tahansa näistä soluista. Kokonaistunnit lasketaan automaattisesti soluun G20.</t>
  </si>
  <si>
    <t>Viikonpäivä on solussa B21. Kirjoita Aika Aloitus, Tauot ja Aika lopetus soluihin C21–E21.  Kirjoita sitten soluihin H21–L21 normaalit työtunnit, ylityötunnit, sairausajan tunnit, pyhäajan tunnit ja loma-ajan tunnit. Painamalla CTRL + VAIHTO + puolipiste voit lisätä nykyisen ajan missä tahansa näistä soluista. Kokonaistunnit lasketaan automaattisesti soluun G21.</t>
  </si>
  <si>
    <t>Viikonpäivä on solussa B22. Kirjoita Aika Aloitus, Tauot ja Aika lopetus soluihin C22–E22.  Kirjoita sitten soluihin H22–L22 normaalit työtunnit, ylityötunnit, sairausajan tunnit, pyhäajan tunnit ja loma-ajan tunnit. Painamalla CTRL + VAIHTO + puolipiste voit lisätä nykyisen ajan missä tahansa näistä soluista. Kokonaistunnit lasketaan automaattisesti soluun G22.</t>
  </si>
  <si>
    <t>Viikonpäivä on solussa B23. Kirjoita Aika Aloitus, Tauot ja Aika lopetus soluihin C23–E23.  Kirjoita sitten soluihin H23–L23 normaalit työtunnit, ylityötunnit, sairausajan tunnit, pyhäajan tunnit ja loma-ajan tunnit. Painamalla CTRL + VAIHTO + puolipiste voit lisätä nykyisen ajan missä tahansa näistä soluista. Kokonaistunnit lasketaan automaattisesti soluun G23.</t>
  </si>
  <si>
    <t>Viikonpäivä on solussa B24. Kirjoita Aika Aloitus, Tauot ja Aika lopetus soluihin C24–E24.  Kirjoita sitten soluihin H24–L24 normaalit työtunnit, ylityötunnit, sairausajan tunnit, pyhäajan tunnit ja loma-ajan tunnit. Painamalla CTRL + VAIHTO + puolipiste voit lisätä nykyisen ajan missä tahansa näistä soluista. Kokonaistunnit lasketaan automaattisesti soluun G24.</t>
  </si>
  <si>
    <t>Viikoittaiset normaalien työtuntien, Ylityö, Sairaus, Vapaapäivä ja Loma kokonaismäärät lasketaan automaattisesti soluihin H25–L25.
Löydät seuraavan ohjeen jatkamalla soluun A27.</t>
  </si>
  <si>
    <t>← Painamalla CTRL + VAIHTO + piste voit lisätä nykyisen ajan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</si>
</sst>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_-* #,##0.00\ &quot;€&quot;_-;\-* #,##0.00\ &quot;€&quot;_-;_-* &quot;-&quot;??\ &quot;€&quot;_-;_-@_-"/>
    <numFmt numFmtId="165" formatCode="_-* #,##0.00\ _€_-;\-* #,##0.00\ _€_-;_-* &quot;-&quot;??\ _€_-;_-@_-"/>
    <numFmt numFmtId="166" formatCode="[h]:mm"/>
    <numFmt numFmtId="167" formatCode="ddd\ d/m"/>
    <numFmt numFmtId="168" formatCode="h:mm;@"/>
    <numFmt numFmtId="169" formatCode="##\-####\-###\-#"/>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9"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8">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6"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166" fontId="21" fillId="20" borderId="9" xfId="0" applyNumberFormat="1" applyFont="1" applyFill="1" applyBorder="1" applyAlignment="1" applyProtection="1">
      <alignment horizontal="center" vertical="center"/>
    </xf>
    <xf numFmtId="166"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66" fontId="19" fillId="23" borderId="10" xfId="0" applyNumberFormat="1" applyFont="1" applyFill="1" applyBorder="1" applyAlignment="1" applyProtection="1">
      <alignment horizontal="center" vertical="center"/>
    </xf>
    <xf numFmtId="166"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7" fontId="21" fillId="20" borderId="9" xfId="0" applyNumberFormat="1" applyFont="1" applyFill="1" applyBorder="1" applyAlignment="1" applyProtection="1">
      <alignment horizontal="center" vertical="center"/>
    </xf>
    <xf numFmtId="167" fontId="21" fillId="20" borderId="10" xfId="0" applyNumberFormat="1" applyFont="1" applyFill="1" applyBorder="1" applyAlignment="1" applyProtection="1">
      <alignment horizontal="center" vertical="center"/>
    </xf>
    <xf numFmtId="167" fontId="21" fillId="20" borderId="12" xfId="0" applyNumberFormat="1" applyFont="1" applyFill="1" applyBorder="1" applyAlignment="1" applyProtection="1">
      <alignment horizontal="center" vertical="center"/>
    </xf>
    <xf numFmtId="168" fontId="19" fillId="23" borderId="9" xfId="0" applyNumberFormat="1" applyFont="1" applyFill="1" applyBorder="1" applyAlignment="1" applyProtection="1">
      <alignment horizontal="center" vertical="center"/>
    </xf>
    <xf numFmtId="168" fontId="19" fillId="23" borderId="10" xfId="0" applyNumberFormat="1" applyFont="1" applyFill="1" applyBorder="1" applyAlignment="1" applyProtection="1">
      <alignment horizontal="center" vertical="center"/>
    </xf>
    <xf numFmtId="168" fontId="19" fillId="23" borderId="12" xfId="0" applyNumberFormat="1" applyFont="1" applyFill="1" applyBorder="1" applyAlignment="1" applyProtection="1">
      <alignment horizontal="center" vertical="center"/>
    </xf>
    <xf numFmtId="165" fontId="21" fillId="0" borderId="0" xfId="48" applyNumberFormat="1" applyFill="1" applyBorder="1" applyAlignment="1">
      <alignment horizontal="right" vertical="center"/>
    </xf>
    <xf numFmtId="165" fontId="19" fillId="0" borderId="0" xfId="28" applyNumberFormat="1" applyFont="1" applyFill="1" applyBorder="1" applyAlignment="1">
      <alignment horizontal="right" vertical="center" shrinkToFit="1"/>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9"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äivämäärä" xfId="46"/>
    <cellStyle name="Percent" xfId="51" builtinId="5" customBuiltin="1"/>
    <cellStyle name="Puhelin" xfId="45"/>
    <cellStyle name="Title" xfId="42" builtinId="15" customBuiltin="1"/>
    <cellStyle name="Total" xfId="43" builtinId="25" customBuiltin="1"/>
    <cellStyle name="Warning Text" xfId="44" builtinId="11" customBuiltin="1"/>
    <cellStyle name="zPiiloteksti" xfId="47"/>
  </cellStyles>
  <dxfs count="47">
    <dxf>
      <numFmt numFmtId="165" formatCode="_-* #,##0.00\ _€_-;\-* #,##0.00\ _€_-;_-* &quot;-&quot;??\ _€_-;_-@_-"/>
      <alignment horizontal="right" vertical="center" textRotation="0" wrapText="0" indent="0" justifyLastLine="0" readingOrder="0"/>
    </dxf>
    <dxf>
      <numFmt numFmtId="165" formatCode="_-* #,##0.00\ _€_-;\-* #,##0.00\ _€_-;_-* &quot;-&quot;??\ _€_-;_-@_-"/>
      <alignment horizontal="right" vertical="center" textRotation="0" wrapText="0" indent="0" justifyLastLine="0" readingOrder="0"/>
    </dxf>
    <dxf>
      <numFmt numFmtId="165" formatCode="_-* #,##0.00\ _€_-;\-* #,##0.00\ _€_-;_-* &quot;-&quot;??\ _€_-;_-@_-"/>
      <alignment horizontal="right" vertical="center" textRotation="0" wrapText="0" indent="0" justifyLastLine="0" readingOrder="0"/>
    </dxf>
    <dxf>
      <numFmt numFmtId="165" formatCode="_-* #,##0.00\ _€_-;\-* #,##0.00\ _€_-;_-* &quot;-&quot;??\ _€_-;_-@_-"/>
      <alignment horizontal="right" vertical="center" textRotation="0" wrapText="0" indent="0" justifyLastLine="0" readingOrder="0"/>
    </dxf>
    <dxf>
      <numFmt numFmtId="165" formatCode="_-* #,##0.00\ _€_-;\-* #,##0.00\ _€_-;_-* &quot;-&quot;??\ _€_-;_-@_-"/>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7"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7"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Työaikaraporttitaulukon tyyli" defaultPivotStyle="PivotStyleLight16">
    <tableStyle name="Tuntipalkka 2" pivot="0" count="6">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Työaikaraporttitaulukon tyyli" pivot="0" count="5">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Kuva 3" descr="Vertex-logo">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Kuva 1" descr="Vertex-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Viikon_1_aika" displayName="Viikon_1_aika" ref="B7:E14" totalsRowShown="0" headerRowDxfId="35" dataDxfId="34" tableBorderDxfId="33">
  <autoFilter ref="B7:E14">
    <filterColumn colId="0" hiddenButton="1"/>
    <filterColumn colId="1" hiddenButton="1"/>
    <filterColumn colId="2" hiddenButton="1"/>
    <filterColumn colId="3" hiddenButton="1"/>
  </autoFilter>
  <tableColumns count="4">
    <tableColumn id="1" name="Viikonpäivä" dataDxfId="32">
      <calculatedColumnFormula>B7+1</calculatedColumnFormula>
    </tableColumn>
    <tableColumn id="2" name="Aika_x000a_Aloitus" dataDxfId="31"/>
    <tableColumn id="3" name="Tauot_x000a_(minuuttia)" dataDxfId="30"/>
    <tableColumn id="4" name="Aika_x000a_lopetus" dataDxfId="29"/>
  </tableColumns>
  <tableStyleInfo name="TableStyleMedium2" showFirstColumn="1" showLastColumn="0" showRowStripes="1" showColumnStripes="0"/>
  <extLst>
    <ext xmlns:x14="http://schemas.microsoft.com/office/spreadsheetml/2009/9/main" uri="{504A1905-F514-4f6f-8877-14C23A59335A}">
      <x14:table altTextSummary="Seuraa ajankäyttöäsi viikon jokaisena päivänä tämän taulukon avulla. Viikonpäivä-sarakkeessa käytetään viikon ensimmäisenä päivänä soluun H4 kirjoitettua viikon aloituspäivää."/>
    </ext>
  </extLst>
</table>
</file>

<file path=xl/tables/table2.xml><?xml version="1.0" encoding="utf-8"?>
<table xmlns="http://schemas.openxmlformats.org/spreadsheetml/2006/main" id="2" name="Viikon_1_erittely" displayName="Viikon_1_erittely" ref="G7:L14" totalsRowShown="0" headerRowDxfId="28" dataDxfId="27">
  <autoFilter ref="G7:L14">
    <filterColumn colId="0" hiddenButton="1"/>
    <filterColumn colId="1" hiddenButton="1"/>
    <filterColumn colId="2" hiddenButton="1"/>
    <filterColumn colId="3" hiddenButton="1"/>
    <filterColumn colId="4" hiddenButton="1"/>
    <filterColumn colId="5" hiddenButton="1"/>
  </autoFilter>
  <tableColumns count="6">
    <tableColumn id="1" name="Yhteensä_x000a_[t]:mm" dataDxfId="26">
      <calculatedColumnFormula>MROUND((IF(OR(C8="",E8=""),0,IF(E8&lt;C8,E8+1-C8,E8-C8))-D8/1440),1/1440)</calculatedColumnFormula>
    </tableColumn>
    <tableColumn id="2" name="Normaali_x000a_[t]:mm" dataDxfId="25"/>
    <tableColumn id="3" name="Ylityö_x000a_[t]:mm" dataDxfId="24"/>
    <tableColumn id="4" name="Sairaus_x000a_[t]:mm" dataDxfId="23"/>
    <tableColumn id="5" name="Vapaapäivä_x000a_[t]:mm" dataDxfId="22"/>
    <tableColumn id="6" name="Loma_x000a_[t]:mm" dataDxfId="21"/>
  </tableColumns>
  <tableStyleInfo name="TableStyleMedium2" showFirstColumn="1" showLastColumn="0" showRowStripes="1" showColumnStripes="0"/>
  <extLst>
    <ext xmlns:x14="http://schemas.microsoft.com/office/spreadsheetml/2009/9/main" uri="{504A1905-F514-4f6f-8877-14C23A59335A}">
      <x14:table altTextSummary="Voit eritellä aikasi normaaliin työajan, ylityöajan, sairausajan, pyhäajan ja loma-ajan tunteihin. Tämän taulukon G-sarake laskee kokonaisajan viikon jokaista päivää varten. Viikon kokonaisaika lasketaan automaattisesti jokaista luokkaa varten taulukon alle."/>
    </ext>
  </extLst>
</table>
</file>

<file path=xl/tables/table3.xml><?xml version="1.0" encoding="utf-8"?>
<table xmlns="http://schemas.openxmlformats.org/spreadsheetml/2006/main" id="3" name="Viikon_2_aika" displayName="Viikon_2_aika" ref="B17:E24" totalsRowShown="0" headerRowDxfId="20" dataDxfId="19" tableBorderDxfId="18">
  <autoFilter ref="B17:E24">
    <filterColumn colId="0" hiddenButton="1"/>
    <filterColumn colId="1" hiddenButton="1"/>
    <filterColumn colId="2" hiddenButton="1"/>
    <filterColumn colId="3" hiddenButton="1"/>
  </autoFilter>
  <tableColumns count="4">
    <tableColumn id="1" name="Viikonpäivä" dataDxfId="17">
      <calculatedColumnFormula>B17+1</calculatedColumnFormula>
    </tableColumn>
    <tableColumn id="2" name="Aika_x000a_Aloitus" dataDxfId="16"/>
    <tableColumn id="3" name="Tauot_x000a_(minuuttia)" dataDxfId="15"/>
    <tableColumn id="4" name="Aika_x000a_lopetus" dataDxfId="14"/>
  </tableColumns>
  <tableStyleInfo name="TableStyleMedium2" showFirstColumn="1" showLastColumn="0" showRowStripes="1" showColumnStripes="0"/>
  <extLst>
    <ext xmlns:x14="http://schemas.microsoft.com/office/spreadsheetml/2009/9/main" uri="{504A1905-F514-4f6f-8877-14C23A59335A}">
      <x14:table altTextSummary="Seuraa ajankäyttöäsi toisen viikon jokaisena päivänä tämän taulukon avulla. Viikon aloituspäivä on seuraava edellisen viikon viimeisestä päivästä, joka on kirjattu Viikon 1 aika -taulukkoon."/>
    </ext>
  </extLst>
</table>
</file>

<file path=xl/tables/table4.xml><?xml version="1.0" encoding="utf-8"?>
<table xmlns="http://schemas.openxmlformats.org/spreadsheetml/2006/main" id="4" name="Viikon_2_erittely" displayName="Viikon_2_erittely" ref="G17:L24" totalsRowShown="0" headerRowDxfId="13" dataDxfId="12">
  <autoFilter ref="G17:L24">
    <filterColumn colId="0" hiddenButton="1"/>
    <filterColumn colId="1" hiddenButton="1"/>
    <filterColumn colId="2" hiddenButton="1"/>
    <filterColumn colId="3" hiddenButton="1"/>
    <filterColumn colId="4" hiddenButton="1"/>
    <filterColumn colId="5" hiddenButton="1"/>
  </autoFilter>
  <tableColumns count="6">
    <tableColumn id="1" name="Yhteensä_x000a_[t]:mm" dataDxfId="11">
      <calculatedColumnFormula>MROUND((IF(OR(C18="",E18=""),0,IF(E18&lt;C18,E18+1-C18,E18-C18))-D18/1440),1/1440)</calculatedColumnFormula>
    </tableColumn>
    <tableColumn id="2" name="Normaali_x000a_[t]:mm" dataDxfId="10"/>
    <tableColumn id="3" name="Ylityö_x000a_[t]:mm" dataDxfId="9"/>
    <tableColumn id="4" name="Sairaus_x000a_[t]:mm" dataDxfId="8"/>
    <tableColumn id="5" name="Vapaapäivä_x000a_[t]:mm" dataDxfId="7"/>
    <tableColumn id="6" name="Loma_x000a_[t]:mm" dataDxfId="6"/>
  </tableColumns>
  <tableStyleInfo name="TableStyleMedium2" showFirstColumn="1" showLastColumn="0" showRowStripes="1" showColumnStripes="0"/>
  <extLst>
    <ext xmlns:x14="http://schemas.microsoft.com/office/spreadsheetml/2009/9/main" uri="{504A1905-F514-4f6f-8877-14C23A59335A}">
      <x14:table altTextSummary="Voit eritellä aikasi normaaliin työajan, ylityöajan, sairausajan, pyhäajan ja loma-ajan tunteihin ajankäytön seurannan toista viikkoa varten. Tämän taulukon G-sarake laskee kokonaisajan viikon jokaista päivää varten. Viikon kokonaisaika lasketaan automaattisesti jokaista luokkaa varten taulukon alle."/>
    </ext>
  </extLst>
</table>
</file>

<file path=xl/tables/table5.xml><?xml version="1.0" encoding="utf-8"?>
<table xmlns="http://schemas.openxmlformats.org/spreadsheetml/2006/main" id="7" name="Tuntipalkka" displayName="Tuntipalkka"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Sarake1" dataDxfId="5"/>
    <tableColumn id="2" name="Normaali" dataDxfId="4">
      <calculatedColumnFormula>ROUND((H24+H14)*24*H27,2)</calculatedColumnFormula>
    </tableColumn>
    <tableColumn id="3" name="Ylityö" dataDxfId="3">
      <calculatedColumnFormula>ROUND((I24+I14)*24*I27,2)</calculatedColumnFormula>
    </tableColumn>
    <tableColumn id="4" name="Sairaus" dataDxfId="2">
      <calculatedColumnFormula>ROUND((J24+J14)*24*J27,2)</calculatedColumnFormula>
    </tableColumn>
    <tableColumn id="5" name="Vapaapäivä" dataDxfId="1">
      <calculatedColumnFormula>ROUND((K24+K14)*24*K27,2)</calculatedColumnFormula>
    </tableColumn>
    <tableColumn id="6" name="Loma" dataDxfId="0">
      <calculatedColumnFormula>ROUND((L24+L14)*24*L27,2)</calculatedColumnFormula>
    </tableColumn>
  </tableColumns>
  <tableStyleInfo name="Tuntipalkka 2" showFirstColumn="1" showLastColumn="0" showRowStripes="1" showColumnStripes="0"/>
  <extLst>
    <ext xmlns:x14="http://schemas.microsoft.com/office/spreadsheetml/2009/9/main" uri="{504A1905-F514-4f6f-8877-14C23A59335A}">
      <x14:table altTextSummary="Kirjoita tähän taulukkoon tuntipalkka normaaliin työajan, ylityöajan, sairausajan, pyhäajan ja loma-ajan tunteja varten. Kokonaispalkka lasketaan automaattisesti."/>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5.7109375" style="5" customWidth="1"/>
    <col min="3" max="3" width="15.28515625" style="5" customWidth="1"/>
    <col min="4" max="4" width="10.42578125" style="5" customWidth="1"/>
    <col min="5" max="5" width="12.42578125" style="5" customWidth="1"/>
    <col min="6" max="6" width="2.5703125" style="5" customWidth="1"/>
    <col min="7" max="7" width="15.5703125" style="5" customWidth="1"/>
    <col min="8" max="8" width="9.28515625" style="5" bestFit="1" customWidth="1"/>
    <col min="9" max="9" width="8" style="5" bestFit="1" customWidth="1"/>
    <col min="10" max="10" width="7.85546875" style="5" bestFit="1" customWidth="1"/>
    <col min="11" max="11" width="11.85546875" style="5" bestFit="1" customWidth="1"/>
    <col min="12" max="12" width="8" style="5" bestFit="1" customWidth="1"/>
    <col min="13" max="13" width="2.7109375" style="2" customWidth="1"/>
    <col min="14" max="14" width="35.42578125" style="2" customWidth="1"/>
    <col min="15" max="16384" width="9.140625" style="2"/>
  </cols>
  <sheetData>
    <row r="1" spans="1:15" s="1" customFormat="1" ht="54.95" customHeight="1" x14ac:dyDescent="0.2">
      <c r="A1" s="38" t="s">
        <v>0</v>
      </c>
      <c r="B1" s="66" t="s">
        <v>10</v>
      </c>
      <c r="C1" s="66"/>
      <c r="D1" s="66"/>
      <c r="E1" s="66"/>
      <c r="F1" s="66"/>
      <c r="G1" s="65" t="s">
        <v>25</v>
      </c>
      <c r="H1" s="65"/>
      <c r="I1" s="65"/>
      <c r="J1" s="65"/>
      <c r="K1" s="65"/>
      <c r="L1" s="65"/>
    </row>
    <row r="2" spans="1:15" s="3" customFormat="1" ht="30" customHeight="1" x14ac:dyDescent="0.25">
      <c r="A2" s="38" t="s">
        <v>1</v>
      </c>
      <c r="B2" s="67" t="s">
        <v>11</v>
      </c>
      <c r="C2" s="67"/>
      <c r="D2" s="67"/>
      <c r="E2" s="61" t="s">
        <v>20</v>
      </c>
      <c r="F2" s="61"/>
      <c r="G2" s="61"/>
      <c r="H2" s="59"/>
      <c r="I2" s="59"/>
      <c r="J2" s="59"/>
      <c r="K2" s="59"/>
      <c r="L2" s="59"/>
      <c r="N2" s="20" t="s">
        <v>35</v>
      </c>
      <c r="O2" s="21"/>
    </row>
    <row r="3" spans="1:15" s="3" customFormat="1" ht="30" customHeight="1" x14ac:dyDescent="0.25">
      <c r="A3" s="37" t="s">
        <v>2</v>
      </c>
      <c r="B3" s="67" t="s">
        <v>12</v>
      </c>
      <c r="C3" s="67"/>
      <c r="D3" s="67"/>
      <c r="E3" s="61" t="s">
        <v>21</v>
      </c>
      <c r="F3" s="61"/>
      <c r="G3" s="61"/>
      <c r="H3" s="60"/>
      <c r="I3" s="60"/>
      <c r="J3" s="60"/>
      <c r="K3" s="60"/>
      <c r="L3" s="60"/>
      <c r="N3" s="21" t="s">
        <v>36</v>
      </c>
    </row>
    <row r="4" spans="1:15" s="3" customFormat="1" ht="30" customHeight="1" x14ac:dyDescent="0.25">
      <c r="A4" s="37" t="s">
        <v>3</v>
      </c>
      <c r="B4" s="67" t="s">
        <v>13</v>
      </c>
      <c r="C4" s="67"/>
      <c r="D4" s="67"/>
      <c r="E4" s="61" t="s">
        <v>22</v>
      </c>
      <c r="F4" s="61"/>
      <c r="G4" s="61"/>
      <c r="H4" s="57">
        <f ca="1">TODAY()</f>
        <v>43280</v>
      </c>
      <c r="I4" s="58"/>
      <c r="N4" s="23" t="s">
        <v>37</v>
      </c>
    </row>
    <row r="5" spans="1:15" s="3" customFormat="1" ht="15" customHeight="1" x14ac:dyDescent="0.2">
      <c r="A5" s="38" t="s">
        <v>4</v>
      </c>
      <c r="B5" s="62" t="s">
        <v>14</v>
      </c>
      <c r="C5" s="62"/>
      <c r="D5" s="62"/>
      <c r="E5" s="11"/>
      <c r="F5" s="11"/>
      <c r="G5" s="10"/>
      <c r="H5" s="12"/>
      <c r="I5" s="12"/>
      <c r="J5" s="11"/>
      <c r="K5" s="11"/>
      <c r="L5" s="11"/>
      <c r="N5" s="22"/>
    </row>
    <row r="6" spans="1:15" ht="15" customHeight="1" x14ac:dyDescent="0.2">
      <c r="B6" s="6"/>
      <c r="C6" s="6"/>
      <c r="D6" s="6"/>
      <c r="E6" s="6"/>
      <c r="F6" s="6"/>
      <c r="G6" s="6"/>
      <c r="H6" s="6"/>
      <c r="I6" s="6"/>
      <c r="J6" s="6"/>
      <c r="K6" s="6"/>
      <c r="L6" s="6"/>
      <c r="N6" s="24"/>
    </row>
    <row r="7" spans="1:15" s="3" customFormat="1" ht="30" customHeight="1" x14ac:dyDescent="0.2">
      <c r="A7" s="37" t="s">
        <v>53</v>
      </c>
      <c r="B7" s="9" t="s">
        <v>15</v>
      </c>
      <c r="C7" s="9" t="s">
        <v>18</v>
      </c>
      <c r="D7" s="9" t="s">
        <v>19</v>
      </c>
      <c r="E7" s="9" t="s">
        <v>23</v>
      </c>
      <c r="F7" s="8"/>
      <c r="G7" s="9" t="s">
        <v>45</v>
      </c>
      <c r="H7" s="9" t="s">
        <v>46</v>
      </c>
      <c r="I7" s="9" t="s">
        <v>47</v>
      </c>
      <c r="J7" s="9" t="s">
        <v>48</v>
      </c>
      <c r="K7" s="9" t="s">
        <v>49</v>
      </c>
      <c r="L7" s="9" t="s">
        <v>50</v>
      </c>
      <c r="M7" s="4"/>
      <c r="N7" s="22"/>
    </row>
    <row r="8" spans="1:15" s="3" customFormat="1" ht="30" customHeight="1" x14ac:dyDescent="0.2">
      <c r="A8" s="37" t="s">
        <v>54</v>
      </c>
      <c r="B8" s="46">
        <f ca="1">Viikon_aloitus</f>
        <v>43280</v>
      </c>
      <c r="C8" s="49">
        <v>0.37847222222222227</v>
      </c>
      <c r="D8" s="26">
        <v>15</v>
      </c>
      <c r="E8" s="49">
        <v>0.75</v>
      </c>
      <c r="F8" s="6"/>
      <c r="G8" s="27">
        <f>MROUND((IF(OR(C8="",E8=""),0,IF(E8&lt;C8,E8+1-C8,E8-C8))-D8/1440),1/1440)</f>
        <v>0.3611111111111111</v>
      </c>
      <c r="H8" s="28">
        <v>0.33333333333333331</v>
      </c>
      <c r="I8" s="28">
        <v>2.777777777777779E-2</v>
      </c>
      <c r="J8" s="28"/>
      <c r="K8" s="28"/>
      <c r="L8" s="28"/>
      <c r="M8" s="4"/>
      <c r="N8" s="23" t="s">
        <v>71</v>
      </c>
    </row>
    <row r="9" spans="1:15" s="3" customFormat="1" ht="30" customHeight="1" x14ac:dyDescent="0.2">
      <c r="A9" s="37" t="s">
        <v>55</v>
      </c>
      <c r="B9" s="47">
        <f t="shared" ref="B9:B14" ca="1" si="0">B8+1</f>
        <v>43281</v>
      </c>
      <c r="C9" s="50">
        <v>0.37847222222222227</v>
      </c>
      <c r="D9" s="29">
        <v>30</v>
      </c>
      <c r="E9" s="50">
        <v>0.73958333333333337</v>
      </c>
      <c r="F9" s="6"/>
      <c r="G9" s="27">
        <f t="shared" ref="G9:G14" si="1">MROUND((IF(OR(C9="",E9=""),0,IF(E9&lt;C9,E9+1-C9,E9-C9))-D9/1440),1/1440)</f>
        <v>0.34027777777777779</v>
      </c>
      <c r="H9" s="30">
        <v>0.33333333333333331</v>
      </c>
      <c r="I9" s="30">
        <v>6.9444444444444753E-3</v>
      </c>
      <c r="J9" s="30"/>
      <c r="K9" s="30"/>
      <c r="L9" s="30"/>
      <c r="M9" s="4"/>
      <c r="N9" s="23"/>
    </row>
    <row r="10" spans="1:15" s="3" customFormat="1" ht="30" customHeight="1" x14ac:dyDescent="0.2">
      <c r="A10" s="37" t="s">
        <v>56</v>
      </c>
      <c r="B10" s="47">
        <f t="shared" ca="1" si="0"/>
        <v>43282</v>
      </c>
      <c r="C10" s="50">
        <v>0.375</v>
      </c>
      <c r="D10" s="29">
        <v>45</v>
      </c>
      <c r="E10" s="50">
        <v>0.77083333333333337</v>
      </c>
      <c r="F10" s="6"/>
      <c r="G10" s="27">
        <f t="shared" si="1"/>
        <v>0.36458333333333337</v>
      </c>
      <c r="H10" s="30">
        <v>0.33333333333333331</v>
      </c>
      <c r="I10" s="30">
        <v>3.1250000000000056E-2</v>
      </c>
      <c r="J10" s="30"/>
      <c r="K10" s="30"/>
      <c r="L10" s="30"/>
      <c r="M10" s="4"/>
      <c r="N10" s="22"/>
    </row>
    <row r="11" spans="1:15" s="3" customFormat="1" ht="30" customHeight="1" x14ac:dyDescent="0.2">
      <c r="A11" s="37" t="s">
        <v>57</v>
      </c>
      <c r="B11" s="47">
        <f t="shared" ca="1" si="0"/>
        <v>43283</v>
      </c>
      <c r="C11" s="50">
        <v>0.375</v>
      </c>
      <c r="D11" s="29">
        <v>45</v>
      </c>
      <c r="E11" s="50">
        <v>0.77083333333333337</v>
      </c>
      <c r="F11" s="6"/>
      <c r="G11" s="27">
        <f t="shared" si="1"/>
        <v>0.36458333333333337</v>
      </c>
      <c r="H11" s="30">
        <v>0.33333333333333331</v>
      </c>
      <c r="I11" s="30">
        <v>3.1250000000000056E-2</v>
      </c>
      <c r="J11" s="30"/>
      <c r="K11" s="30"/>
      <c r="L11" s="30"/>
      <c r="M11" s="4"/>
      <c r="N11" s="22"/>
    </row>
    <row r="12" spans="1:15" s="3" customFormat="1" ht="30" customHeight="1" x14ac:dyDescent="0.2">
      <c r="A12" s="37" t="s">
        <v>58</v>
      </c>
      <c r="B12" s="47">
        <f t="shared" ca="1" si="0"/>
        <v>43284</v>
      </c>
      <c r="C12" s="50"/>
      <c r="D12" s="29"/>
      <c r="E12" s="50"/>
      <c r="F12" s="6"/>
      <c r="G12" s="27">
        <f t="shared" si="1"/>
        <v>0</v>
      </c>
      <c r="H12" s="30"/>
      <c r="I12" s="30"/>
      <c r="J12" s="30">
        <v>0.33333333333333331</v>
      </c>
      <c r="K12" s="30"/>
      <c r="L12" s="30"/>
      <c r="M12" s="4"/>
      <c r="N12" s="22"/>
    </row>
    <row r="13" spans="1:15" s="3" customFormat="1" ht="30" customHeight="1" x14ac:dyDescent="0.2">
      <c r="A13" s="37" t="s">
        <v>59</v>
      </c>
      <c r="B13" s="47">
        <f t="shared" ca="1" si="0"/>
        <v>43285</v>
      </c>
      <c r="C13" s="50"/>
      <c r="D13" s="29"/>
      <c r="E13" s="50"/>
      <c r="F13" s="6"/>
      <c r="G13" s="27">
        <f t="shared" si="1"/>
        <v>0</v>
      </c>
      <c r="H13" s="30"/>
      <c r="I13" s="30"/>
      <c r="J13" s="30"/>
      <c r="K13" s="30"/>
      <c r="L13" s="30"/>
      <c r="M13" s="4"/>
      <c r="N13" s="22"/>
    </row>
    <row r="14" spans="1:15" s="3" customFormat="1" ht="30" customHeight="1" x14ac:dyDescent="0.2">
      <c r="A14" s="37" t="s">
        <v>60</v>
      </c>
      <c r="B14" s="48">
        <f t="shared" ca="1" si="0"/>
        <v>43286</v>
      </c>
      <c r="C14" s="51"/>
      <c r="D14" s="33"/>
      <c r="E14" s="51"/>
      <c r="F14" s="6"/>
      <c r="G14" s="27">
        <f t="shared" si="1"/>
        <v>0</v>
      </c>
      <c r="H14" s="31"/>
      <c r="I14" s="31"/>
      <c r="J14" s="31"/>
      <c r="K14" s="31"/>
      <c r="L14" s="31"/>
      <c r="M14" s="4"/>
      <c r="N14" s="22"/>
    </row>
    <row r="15" spans="1:15" ht="30" customHeight="1" x14ac:dyDescent="0.2">
      <c r="A15" s="38" t="s">
        <v>61</v>
      </c>
      <c r="B15" s="63"/>
      <c r="C15" s="63"/>
      <c r="D15" s="63"/>
      <c r="E15" s="63"/>
      <c r="G15" s="13" t="s">
        <v>52</v>
      </c>
      <c r="H15" s="7">
        <f>SUM(H8:H14)</f>
        <v>1.3333333333333333</v>
      </c>
      <c r="I15" s="7">
        <f>SUM(I8:I14)</f>
        <v>9.7222222222222376E-2</v>
      </c>
      <c r="J15" s="7">
        <f>SUM(J8:J14)</f>
        <v>0.33333333333333331</v>
      </c>
      <c r="K15" s="7">
        <f>SUM(K8:K14)</f>
        <v>0</v>
      </c>
      <c r="L15" s="7">
        <f>SUM(L8:L14)</f>
        <v>0</v>
      </c>
      <c r="N15" s="24"/>
    </row>
    <row r="16" spans="1:15" ht="15" customHeight="1" x14ac:dyDescent="0.2">
      <c r="B16" s="63"/>
      <c r="C16" s="63"/>
      <c r="D16" s="63"/>
      <c r="E16" s="63"/>
      <c r="F16" s="6"/>
      <c r="G16" s="6"/>
      <c r="H16" s="6"/>
      <c r="I16" s="6"/>
      <c r="J16" s="6"/>
      <c r="K16" s="6"/>
      <c r="L16" s="6"/>
      <c r="N16" s="24"/>
    </row>
    <row r="17" spans="1:14" s="3" customFormat="1" ht="30" customHeight="1" x14ac:dyDescent="0.2">
      <c r="A17" s="38" t="s">
        <v>62</v>
      </c>
      <c r="B17" s="9" t="s">
        <v>15</v>
      </c>
      <c r="C17" s="9" t="s">
        <v>18</v>
      </c>
      <c r="D17" s="9" t="s">
        <v>19</v>
      </c>
      <c r="E17" s="9" t="s">
        <v>23</v>
      </c>
      <c r="F17" s="8"/>
      <c r="G17" s="9" t="s">
        <v>51</v>
      </c>
      <c r="H17" s="9" t="s">
        <v>46</v>
      </c>
      <c r="I17" s="9" t="s">
        <v>47</v>
      </c>
      <c r="J17" s="9" t="s">
        <v>48</v>
      </c>
      <c r="K17" s="9" t="s">
        <v>49</v>
      </c>
      <c r="L17" s="9" t="s">
        <v>50</v>
      </c>
      <c r="M17" s="4"/>
      <c r="N17" s="23" t="s">
        <v>38</v>
      </c>
    </row>
    <row r="18" spans="1:14" s="3" customFormat="1" ht="30" customHeight="1" x14ac:dyDescent="0.2">
      <c r="A18" s="37" t="s">
        <v>63</v>
      </c>
      <c r="B18" s="46">
        <f ca="1">B14+1</f>
        <v>43287</v>
      </c>
      <c r="C18" s="49"/>
      <c r="D18" s="26"/>
      <c r="E18" s="49"/>
      <c r="F18" s="6"/>
      <c r="G18" s="27">
        <f>MROUND((IF(OR(C18="",E18=""),0,IF(E18&lt;C18,E18+1-C18,E18-C18))-D18/1440),1/1440)</f>
        <v>0</v>
      </c>
      <c r="H18" s="28"/>
      <c r="I18" s="28"/>
      <c r="J18" s="28"/>
      <c r="K18" s="28"/>
      <c r="L18" s="28"/>
      <c r="M18" s="4"/>
      <c r="N18" s="22"/>
    </row>
    <row r="19" spans="1:14" s="3" customFormat="1" ht="30" customHeight="1" x14ac:dyDescent="0.2">
      <c r="A19" s="37" t="s">
        <v>64</v>
      </c>
      <c r="B19" s="47">
        <f t="shared" ref="B19:B24" ca="1" si="2">B18+1</f>
        <v>43288</v>
      </c>
      <c r="C19" s="50"/>
      <c r="D19" s="29"/>
      <c r="E19" s="50"/>
      <c r="F19" s="6"/>
      <c r="G19" s="27">
        <f t="shared" ref="G19:G24" si="3">MROUND((IF(OR(C19="",E19=""),0,IF(E19&lt;C19,E19+1-C19,E19-C19))-D19/1440),1/1440)</f>
        <v>0</v>
      </c>
      <c r="H19" s="30"/>
      <c r="I19" s="30"/>
      <c r="J19" s="30"/>
      <c r="K19" s="30"/>
      <c r="L19" s="30"/>
      <c r="M19" s="4"/>
      <c r="N19" s="22"/>
    </row>
    <row r="20" spans="1:14" s="3" customFormat="1" ht="30" customHeight="1" x14ac:dyDescent="0.2">
      <c r="A20" s="37" t="s">
        <v>65</v>
      </c>
      <c r="B20" s="47">
        <f t="shared" ca="1" si="2"/>
        <v>43289</v>
      </c>
      <c r="C20" s="50"/>
      <c r="D20" s="29"/>
      <c r="E20" s="50"/>
      <c r="F20" s="6"/>
      <c r="G20" s="27">
        <f t="shared" si="3"/>
        <v>0</v>
      </c>
      <c r="H20" s="30"/>
      <c r="I20" s="30"/>
      <c r="J20" s="30"/>
      <c r="K20" s="30"/>
      <c r="L20" s="30"/>
      <c r="M20" s="4"/>
      <c r="N20" s="22"/>
    </row>
    <row r="21" spans="1:14" s="3" customFormat="1" ht="30" customHeight="1" x14ac:dyDescent="0.2">
      <c r="A21" s="37" t="s">
        <v>66</v>
      </c>
      <c r="B21" s="47">
        <f t="shared" ca="1" si="2"/>
        <v>43290</v>
      </c>
      <c r="C21" s="50"/>
      <c r="D21" s="29"/>
      <c r="E21" s="50"/>
      <c r="F21" s="6"/>
      <c r="G21" s="27">
        <f t="shared" si="3"/>
        <v>0</v>
      </c>
      <c r="H21" s="30"/>
      <c r="I21" s="30"/>
      <c r="J21" s="30"/>
      <c r="K21" s="30"/>
      <c r="L21" s="30"/>
      <c r="M21" s="4"/>
      <c r="N21" s="22"/>
    </row>
    <row r="22" spans="1:14" s="3" customFormat="1" ht="30" customHeight="1" x14ac:dyDescent="0.2">
      <c r="A22" s="37" t="s">
        <v>67</v>
      </c>
      <c r="B22" s="47">
        <f t="shared" ca="1" si="2"/>
        <v>43291</v>
      </c>
      <c r="C22" s="50"/>
      <c r="D22" s="29"/>
      <c r="E22" s="50"/>
      <c r="F22" s="6"/>
      <c r="G22" s="27">
        <f t="shared" si="3"/>
        <v>0</v>
      </c>
      <c r="H22" s="30"/>
      <c r="I22" s="30"/>
      <c r="J22" s="30"/>
      <c r="K22" s="30"/>
      <c r="L22" s="30"/>
      <c r="M22" s="4"/>
      <c r="N22" s="22"/>
    </row>
    <row r="23" spans="1:14" s="3" customFormat="1" ht="30" customHeight="1" x14ac:dyDescent="0.2">
      <c r="A23" s="37" t="s">
        <v>68</v>
      </c>
      <c r="B23" s="47">
        <f t="shared" ca="1" si="2"/>
        <v>43292</v>
      </c>
      <c r="C23" s="50"/>
      <c r="D23" s="29"/>
      <c r="E23" s="50"/>
      <c r="F23" s="6"/>
      <c r="G23" s="27">
        <f t="shared" si="3"/>
        <v>0</v>
      </c>
      <c r="H23" s="30"/>
      <c r="I23" s="30"/>
      <c r="J23" s="30"/>
      <c r="K23" s="30"/>
      <c r="L23" s="30"/>
      <c r="M23" s="4"/>
      <c r="N23" s="22"/>
    </row>
    <row r="24" spans="1:14" s="3" customFormat="1" ht="30" customHeight="1" x14ac:dyDescent="0.2">
      <c r="A24" s="37" t="s">
        <v>69</v>
      </c>
      <c r="B24" s="48">
        <f t="shared" ca="1" si="2"/>
        <v>43293</v>
      </c>
      <c r="C24" s="51"/>
      <c r="D24" s="33"/>
      <c r="E24" s="51"/>
      <c r="F24" s="6"/>
      <c r="G24" s="27">
        <f t="shared" si="3"/>
        <v>0</v>
      </c>
      <c r="H24" s="31"/>
      <c r="I24" s="31"/>
      <c r="J24" s="31"/>
      <c r="K24" s="31"/>
      <c r="L24" s="31"/>
      <c r="M24" s="4"/>
      <c r="N24" s="22"/>
    </row>
    <row r="25" spans="1:14" ht="30" customHeight="1" x14ac:dyDescent="0.2">
      <c r="A25" s="38" t="s">
        <v>70</v>
      </c>
      <c r="B25" s="35"/>
      <c r="C25" s="35"/>
      <c r="D25" s="35"/>
      <c r="E25" s="35"/>
      <c r="F25" s="35"/>
      <c r="G25" s="13" t="s">
        <v>52</v>
      </c>
      <c r="H25" s="7">
        <f>SUM(H18:H24)</f>
        <v>0</v>
      </c>
      <c r="I25" s="7">
        <f>SUM(I18:I24)</f>
        <v>0</v>
      </c>
      <c r="J25" s="7">
        <f>SUM(J18:J24)</f>
        <v>0</v>
      </c>
      <c r="K25" s="7">
        <f>SUM(K18:K24)</f>
        <v>0</v>
      </c>
      <c r="L25" s="7">
        <f>SUM(L18:L24)</f>
        <v>0</v>
      </c>
      <c r="N25" s="24"/>
    </row>
    <row r="26" spans="1:14" customFormat="1" ht="30" customHeight="1" x14ac:dyDescent="0.2"/>
    <row r="27" spans="1:14" customFormat="1" ht="15" customHeight="1" x14ac:dyDescent="0.2">
      <c r="A27" s="39" t="s">
        <v>5</v>
      </c>
      <c r="G27" s="43" t="s">
        <v>26</v>
      </c>
      <c r="H27" s="44" t="s">
        <v>30</v>
      </c>
      <c r="I27" s="44" t="s">
        <v>31</v>
      </c>
      <c r="J27" s="44" t="s">
        <v>32</v>
      </c>
      <c r="K27" s="44" t="s">
        <v>33</v>
      </c>
      <c r="L27" s="44" t="s">
        <v>34</v>
      </c>
    </row>
    <row r="28" spans="1:14" s="3" customFormat="1" ht="30" customHeight="1" x14ac:dyDescent="0.2">
      <c r="A28" s="38" t="s">
        <v>6</v>
      </c>
      <c r="B28" s="55"/>
      <c r="C28" s="55"/>
      <c r="D28" s="55"/>
      <c r="E28" s="32"/>
      <c r="G28" s="45" t="s">
        <v>27</v>
      </c>
      <c r="H28" s="52">
        <v>15</v>
      </c>
      <c r="I28" s="52">
        <f>1.5*H28</f>
        <v>22.5</v>
      </c>
      <c r="J28" s="52">
        <v>15</v>
      </c>
      <c r="K28" s="52">
        <v>15</v>
      </c>
      <c r="L28" s="52">
        <v>15</v>
      </c>
      <c r="M28" s="4"/>
      <c r="N28" s="23" t="s">
        <v>39</v>
      </c>
    </row>
    <row r="29" spans="1:14" s="3" customFormat="1" ht="30" customHeight="1" x14ac:dyDescent="0.2">
      <c r="A29" s="38" t="s">
        <v>7</v>
      </c>
      <c r="B29" s="56" t="s">
        <v>16</v>
      </c>
      <c r="C29" s="56"/>
      <c r="D29" s="56"/>
      <c r="E29" s="34" t="s">
        <v>24</v>
      </c>
      <c r="G29" s="45" t="s">
        <v>28</v>
      </c>
      <c r="H29" s="53">
        <f>ROUND((H25+H15)*24*H28,2)</f>
        <v>480</v>
      </c>
      <c r="I29" s="53">
        <f>ROUND((I25+I15)*24*I28,2)</f>
        <v>52.5</v>
      </c>
      <c r="J29" s="53">
        <f>ROUND((J25+J15)*24*J28,2)</f>
        <v>120</v>
      </c>
      <c r="K29" s="53">
        <f>ROUND((K25+K15)*24*K28,2)</f>
        <v>0</v>
      </c>
      <c r="L29" s="53">
        <f>ROUND((L25+L15)*24*L28,2)</f>
        <v>0</v>
      </c>
      <c r="M29" s="4"/>
      <c r="N29" s="22"/>
    </row>
    <row r="30" spans="1:14" ht="30" customHeight="1" x14ac:dyDescent="0.2">
      <c r="A30" s="37" t="s">
        <v>8</v>
      </c>
      <c r="B30" s="55"/>
      <c r="C30" s="55"/>
      <c r="D30" s="55"/>
      <c r="E30" s="32"/>
      <c r="N30" s="24"/>
    </row>
    <row r="31" spans="1:14" ht="30" customHeight="1" x14ac:dyDescent="0.2">
      <c r="A31" s="38" t="s">
        <v>9</v>
      </c>
      <c r="B31" s="56" t="s">
        <v>17</v>
      </c>
      <c r="C31" s="56"/>
      <c r="D31" s="56"/>
      <c r="E31" s="34" t="s">
        <v>24</v>
      </c>
      <c r="G31" s="64" t="s">
        <v>29</v>
      </c>
      <c r="H31" s="64"/>
      <c r="I31" s="64"/>
      <c r="J31" s="64"/>
      <c r="K31" s="54">
        <f>SUM(H29:L29)</f>
        <v>652.5</v>
      </c>
      <c r="L31" s="54"/>
      <c r="N31" s="24"/>
    </row>
    <row r="32" spans="1:14" ht="30" customHeight="1" x14ac:dyDescent="0.2">
      <c r="N32" s="24"/>
    </row>
    <row r="33" spans="9:14" ht="30" customHeight="1" x14ac:dyDescent="0.2">
      <c r="I33" s="2"/>
      <c r="J33" s="2"/>
      <c r="K33" s="2"/>
      <c r="L33" s="2"/>
      <c r="N33" s="24"/>
    </row>
    <row r="34" spans="9:14" ht="30" customHeight="1" x14ac:dyDescent="0.2">
      <c r="N34" s="24"/>
    </row>
  </sheetData>
  <mergeCells count="19">
    <mergeCell ref="G1:L1"/>
    <mergeCell ref="B1:F1"/>
    <mergeCell ref="B2:D2"/>
    <mergeCell ref="B3:D3"/>
    <mergeCell ref="B4:D4"/>
    <mergeCell ref="K31:L31"/>
    <mergeCell ref="B30:D30"/>
    <mergeCell ref="B31:D31"/>
    <mergeCell ref="H4:I4"/>
    <mergeCell ref="H2:L2"/>
    <mergeCell ref="H3:L3"/>
    <mergeCell ref="B28:D28"/>
    <mergeCell ref="B29:D29"/>
    <mergeCell ref="E2:G2"/>
    <mergeCell ref="E3:G3"/>
    <mergeCell ref="E4:G4"/>
    <mergeCell ref="B5:D5"/>
    <mergeCell ref="B15:E16"/>
    <mergeCell ref="G31:J31"/>
  </mergeCells>
  <dataValidations count="2">
    <dataValidation type="time" allowBlank="1" showInputMessage="1" showErrorMessage="1" errorTitle="Virheellinen aikamuoto" error="Anna aika seuraavassa muodossa: 12.00" sqref="E8:E14 C8:C14 E18:E24 C18:C24">
      <formula1>0</formula1>
      <formula2>0.999988425925926</formula2>
    </dataValidation>
    <dataValidation allowBlank="1" showInputMessage="1" showErrorMessage="1" promptTitle="Aikojen kirjoittaminen" prompt="Kirjoita tunnit ja minuutit muodossa T.MM, esimerkiksi 8:30, jos aika on 8 tuntia 30 minuuttia, tai 0:15, jos aika on 15 minuuttia._x000a__x000a_[Voit tyhjentää tämän sanoman poistamalla tietojen kelpoisuuden tarkistamisen käytöstä näissä soluissa]" sqref="H8:L14"/>
  </dataValidations>
  <hyperlinks>
    <hyperlink ref="N3" r:id="rId1"/>
    <hyperlink ref="N2" r:id="rId2"/>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78.7109375" style="17" customWidth="1"/>
    <col min="2" max="16384" width="9.140625" style="15"/>
  </cols>
  <sheetData>
    <row r="1" spans="1:2" ht="46.5" customHeight="1" x14ac:dyDescent="0.2">
      <c r="A1" s="16"/>
    </row>
    <row r="2" spans="1:2" s="19" customFormat="1" ht="15.75" x14ac:dyDescent="0.2">
      <c r="A2" s="25" t="s">
        <v>35</v>
      </c>
      <c r="B2" s="25"/>
    </row>
    <row r="3" spans="1:2" s="41" customFormat="1" ht="27" customHeight="1" x14ac:dyDescent="0.2">
      <c r="A3" s="40" t="s">
        <v>36</v>
      </c>
      <c r="B3" s="40"/>
    </row>
    <row r="4" spans="1:2" s="41" customFormat="1" ht="26.25" customHeight="1" x14ac:dyDescent="0.4">
      <c r="A4" s="36" t="s">
        <v>40</v>
      </c>
      <c r="B4" s="40"/>
    </row>
    <row r="5" spans="1:2" s="41" customFormat="1" ht="211.5" customHeight="1" x14ac:dyDescent="0.2">
      <c r="A5" s="42" t="s">
        <v>41</v>
      </c>
      <c r="B5" s="40"/>
    </row>
    <row r="6" spans="1:2" s="18" customFormat="1" ht="26.25" customHeight="1" x14ac:dyDescent="0.4">
      <c r="A6" s="36" t="s">
        <v>42</v>
      </c>
    </row>
    <row r="7" spans="1:2" ht="80.25" customHeight="1" x14ac:dyDescent="0.2">
      <c r="A7" s="14" t="s">
        <v>43</v>
      </c>
    </row>
    <row r="8" spans="1:2" ht="90" x14ac:dyDescent="0.2">
      <c r="A8" s="14" t="s">
        <v>44</v>
      </c>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Työaikaraportti</vt:lpstr>
      <vt:lpstr>Tietoja</vt:lpstr>
      <vt:lpstr>Työaikaraportti!Print_Area</vt:lpstr>
      <vt:lpstr>Viikon_aloitus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2018-06-29T13:44:13Z</dcterms:created>
  <dcterms:modified xsi:type="dcterms:W3CDTF">2018-06-29T13:44:13Z</dcterms:modified>
</cp:coreProperties>
</file>