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0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MIC_060\Template\HOAllSep\Excel\Gift\"/>
    </mc:Choice>
  </mc:AlternateContent>
  <bookViews>
    <workbookView xWindow="0" yWindow="0" windowWidth="0" windowHeight="0"/>
  </bookViews>
  <sheets>
    <sheet name="Kulubudjetti" sheetId="1" r:id="rId1"/>
  </sheets>
  <definedNames>
    <definedName name="opsMin">MIN(taulToimintakulut[EROTUS (%)])</definedName>
    <definedName name="prsMin">MIN(taulHenkilöstökulut[EROTUS (%)])</definedName>
    <definedName name="_xlnm.Print_Titles" localSheetId="0">Kulubudjetti!$27:$27</definedName>
  </definedNames>
  <calcPr calcId="152511"/>
  <webPublishing codePage="1252"/>
</workbook>
</file>

<file path=xl/calcChain.xml><?xml version="1.0" encoding="utf-8"?>
<calcChain xmlns="http://schemas.openxmlformats.org/spreadsheetml/2006/main">
  <c r="F28" i="1" l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13" i="1"/>
  <c r="F14" i="1"/>
  <c r="F15" i="1"/>
  <c r="F16" i="1"/>
  <c r="E47" i="1"/>
  <c r="D47" i="1"/>
  <c r="B28" i="1" l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13" i="1"/>
  <c r="B14" i="1"/>
  <c r="B15" i="1"/>
  <c r="B16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13" i="1"/>
  <c r="G14" i="1"/>
  <c r="G15" i="1"/>
  <c r="G16" i="1"/>
  <c r="F47" i="1" l="1"/>
  <c r="G47" i="1" s="1"/>
  <c r="G28" i="1"/>
</calcChain>
</file>

<file path=xl/sharedStrings.xml><?xml version="1.0" encoding="utf-8"?>
<sst xmlns="http://schemas.openxmlformats.org/spreadsheetml/2006/main" count="40" uniqueCount="32">
  <si>
    <t>CONTOSO, 2013</t>
  </si>
  <si>
    <t>Kulubudjetti</t>
  </si>
  <si>
    <t xml:space="preserve"> HENKILÖSTÖBUDJETTI</t>
  </si>
  <si>
    <t>TILA</t>
  </si>
  <si>
    <t>HENKILÖSTÖ</t>
  </si>
  <si>
    <t>Toimisto</t>
  </si>
  <si>
    <t>Varasto</t>
  </si>
  <si>
    <t>Myyjät</t>
  </si>
  <si>
    <t>Muut</t>
  </si>
  <si>
    <t>BUDJETTI</t>
  </si>
  <si>
    <t>TODELLINEN</t>
  </si>
  <si>
    <t>EROTUS (€)</t>
  </si>
  <si>
    <t>EROTUS (%)</t>
  </si>
  <si>
    <t xml:space="preserve"> TOIMINTABUDJETTI</t>
  </si>
  <si>
    <t>TOIMINTA</t>
  </si>
  <si>
    <t>Markkinointi</t>
  </si>
  <si>
    <t>Velat</t>
  </si>
  <si>
    <t>Edut</t>
  </si>
  <si>
    <t>Tarvikkeet</t>
  </si>
  <si>
    <t>Postikulut</t>
  </si>
  <si>
    <t>Vuokra tai laina</t>
  </si>
  <si>
    <t>Myyntikulut</t>
  </si>
  <si>
    <t>Verot</t>
  </si>
  <si>
    <t>Vakuutus</t>
  </si>
  <si>
    <t>Korot</t>
  </si>
  <si>
    <t>Puhelin</t>
  </si>
  <si>
    <t>Huollot ja korjaukset</t>
  </si>
  <si>
    <t>Oikeudelliset maksut</t>
  </si>
  <si>
    <t>Poistot</t>
  </si>
  <si>
    <t>Lähetys</t>
  </si>
  <si>
    <t>Varastointi</t>
  </si>
  <si>
    <t>Kulut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</si>
</sst>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\$* #,##0.00_);_(\$* \(#,##0.00\);_(\$* &quot;-&quot;??_);_(@_)"/>
    <numFmt numFmtId="166" formatCode="#,##0.00\ &quot;€&quot;"/>
  </numFmts>
  <fonts count="10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Century Gothic"/>
      <family val="2"/>
      <scheme val="minor"/>
    </font>
    <font>
      <sz val="28"/>
      <color theme="1"/>
      <name val="Bookman Old Style"/>
      <family val="2"/>
      <scheme val="major"/>
    </font>
    <font>
      <sz val="28"/>
      <color theme="3"/>
      <name val="Segoe UI"/>
      <family val="2"/>
    </font>
    <font>
      <sz val="12"/>
      <color theme="1" tint="0.249977111117893"/>
      <name val="Segoe UI"/>
      <family val="2"/>
    </font>
    <font>
      <sz val="10"/>
      <color theme="1"/>
      <name val="Segoe UI"/>
      <family val="2"/>
    </font>
    <font>
      <sz val="11"/>
      <color theme="1"/>
      <name val="Segoe UI"/>
      <family val="2"/>
    </font>
    <font>
      <sz val="14"/>
      <color theme="1" tint="0.249977111117893"/>
      <name val="Segoe UI"/>
      <family val="2"/>
    </font>
    <font>
      <b/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>
      <alignment horizontal="left" vertical="center"/>
    </xf>
    <xf numFmtId="14" fontId="2" fillId="0" borderId="0"/>
    <xf numFmtId="0" fontId="3" fillId="0" borderId="0">
      <alignment horizontal="left"/>
    </xf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4" applyFont="1" applyAlignment="1">
      <alignment horizontal="left"/>
    </xf>
    <xf numFmtId="0" fontId="5" fillId="0" borderId="0" xfId="2" applyFont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8" fillId="0" borderId="2" xfId="0" applyFont="1" applyFill="1" applyBorder="1" applyAlignment="1">
      <alignment horizontal="left"/>
    </xf>
    <xf numFmtId="0" fontId="7" fillId="0" borderId="3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1" xfId="0" applyFont="1" applyFill="1" applyBorder="1"/>
    <xf numFmtId="0" fontId="7" fillId="0" borderId="7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center" vertical="center"/>
    </xf>
    <xf numFmtId="166" fontId="7" fillId="0" borderId="0" xfId="5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9" fontId="7" fillId="0" borderId="0" xfId="1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horizontal="center"/>
    </xf>
    <xf numFmtId="0" fontId="7" fillId="0" borderId="0" xfId="0" applyFont="1"/>
    <xf numFmtId="164" fontId="7" fillId="0" borderId="0" xfId="0" applyNumberFormat="1" applyFont="1" applyFill="1" applyBorder="1" applyAlignment="1">
      <alignment vertical="center"/>
    </xf>
    <xf numFmtId="9" fontId="7" fillId="0" borderId="0" xfId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2" xfId="0" applyFont="1" applyFill="1" applyBorder="1"/>
    <xf numFmtId="166" fontId="7" fillId="0" borderId="0" xfId="0" applyNumberFormat="1" applyFont="1" applyFill="1" applyBorder="1" applyAlignment="1">
      <alignment vertical="center"/>
    </xf>
    <xf numFmtId="9" fontId="7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center"/>
    </xf>
  </cellXfs>
  <cellStyles count="6">
    <cellStyle name="Company Name" xfId="2"/>
    <cellStyle name="Date" xfId="3"/>
    <cellStyle name="Normaali" xfId="0" builtinId="0" customBuiltin="1"/>
    <cellStyle name="Otsikko" xfId="4" builtinId="15" customBuiltin="1"/>
    <cellStyle name="Prosenttia" xfId="1" builtinId="5"/>
    <cellStyle name="Valuutta" xfId="5" builtinId="4"/>
  </cellStyles>
  <dxfs count="27">
    <dxf>
      <font>
        <strike val="0"/>
        <outline val="0"/>
        <shadow val="0"/>
        <u val="none"/>
        <vertAlign val="baseline"/>
        <sz val="11"/>
        <color theme="1"/>
        <name val="Segoe UI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egoe U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167" formatCode="0\ %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egoe UI"/>
        <scheme val="none"/>
      </font>
      <numFmt numFmtId="167" formatCode="0\ 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168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egoe UI"/>
        <scheme val="none"/>
      </font>
      <numFmt numFmtId="166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168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egoe UI"/>
        <scheme val="none"/>
      </font>
      <numFmt numFmtId="166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168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egoe UI"/>
        <scheme val="none"/>
      </font>
      <numFmt numFmtId="166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egoe U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165" formatCode="_(\$* #,##0.00_);_(\$* \(#,##0.00\);_(\$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egoe UI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egoe UI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egoe UI"/>
        <scheme val="none"/>
      </font>
    </dxf>
    <dxf>
      <font>
        <b/>
        <strike val="0"/>
        <outline val="0"/>
        <shadow val="0"/>
        <u val="none"/>
        <vertAlign val="baseline"/>
        <sz val="11"/>
        <color theme="1"/>
        <name val="Segoe UI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Segoe UI"/>
        <scheme val="none"/>
      </font>
      <numFmt numFmtId="167" formatCode="0\ %"/>
    </dxf>
    <dxf>
      <font>
        <strike val="0"/>
        <outline val="0"/>
        <shadow val="0"/>
        <u val="none"/>
        <vertAlign val="baseline"/>
        <sz val="11"/>
        <color theme="1"/>
        <name val="Segoe UI"/>
        <scheme val="none"/>
      </font>
      <numFmt numFmtId="166" formatCode="#,##0.00\ &quot;€&quot;"/>
    </dxf>
    <dxf>
      <font>
        <strike val="0"/>
        <outline val="0"/>
        <shadow val="0"/>
        <u val="none"/>
        <vertAlign val="baseline"/>
        <sz val="11"/>
        <color theme="1"/>
        <name val="Segoe UI"/>
        <scheme val="none"/>
      </font>
      <numFmt numFmtId="166" formatCode="#,##0.00\ &quot;€&quot;"/>
    </dxf>
    <dxf>
      <font>
        <strike val="0"/>
        <outline val="0"/>
        <shadow val="0"/>
        <u val="none"/>
        <vertAlign val="baseline"/>
        <sz val="11"/>
        <color theme="1"/>
        <name val="Segoe UI"/>
        <scheme val="none"/>
      </font>
      <numFmt numFmtId="166" formatCode="#,##0.00\ &quot;€&quot;"/>
    </dxf>
    <dxf>
      <font>
        <strike val="0"/>
        <outline val="0"/>
        <shadow val="0"/>
        <u val="none"/>
        <vertAlign val="baseline"/>
        <sz val="11"/>
        <color theme="1"/>
        <name val="Segoe U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Segoe UI"/>
        <scheme val="none"/>
      </font>
    </dxf>
    <dxf>
      <font>
        <b/>
        <i val="0"/>
      </font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  <vertical/>
        <horizontal/>
      </border>
    </dxf>
    <dxf>
      <font>
        <sz val="9"/>
        <color theme="3"/>
      </font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 style="dotted">
          <color theme="0" tint="-0.34998626667073579"/>
        </horizontal>
      </border>
    </dxf>
  </dxfs>
  <tableStyles count="1" defaultTableStyle="Expense Budget">
    <tableStyle name="Expense Budget" pivot="0" count="3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Kulubudjetti!$D$12</c:f>
              <c:strCache>
                <c:ptCount val="1"/>
                <c:pt idx="0">
                  <c:v>BUDJETTI</c:v>
                </c:pt>
              </c:strCache>
            </c:strRef>
          </c:tx>
          <c:invertIfNegative val="0"/>
          <c:cat>
            <c:strRef>
              <c:f>Kulubudjetti!$C$13:$C$17</c:f>
              <c:strCache>
                <c:ptCount val="4"/>
                <c:pt idx="0">
                  <c:v>Toimisto</c:v>
                </c:pt>
                <c:pt idx="1">
                  <c:v>Varasto</c:v>
                </c:pt>
                <c:pt idx="2">
                  <c:v>Myyjät</c:v>
                </c:pt>
                <c:pt idx="3">
                  <c:v>Muut</c:v>
                </c:pt>
              </c:strCache>
            </c:strRef>
          </c:cat>
          <c:val>
            <c:numRef>
              <c:f>Kulubudjetti!$D$13:$D$17</c:f>
              <c:numCache>
                <c:formatCode>#\ ##0.00\ "€"</c:formatCode>
                <c:ptCount val="5"/>
                <c:pt idx="0">
                  <c:v>500</c:v>
                </c:pt>
                <c:pt idx="1">
                  <c:v>125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Kulubudjetti!$E$12</c:f>
              <c:strCache>
                <c:ptCount val="1"/>
                <c:pt idx="0">
                  <c:v>TODELLINEN</c:v>
                </c:pt>
              </c:strCache>
            </c:strRef>
          </c:tx>
          <c:invertIfNegative val="0"/>
          <c:cat>
            <c:strRef>
              <c:f>Kulubudjetti!$C$13:$C$17</c:f>
              <c:strCache>
                <c:ptCount val="4"/>
                <c:pt idx="0">
                  <c:v>Toimisto</c:v>
                </c:pt>
                <c:pt idx="1">
                  <c:v>Varasto</c:v>
                </c:pt>
                <c:pt idx="2">
                  <c:v>Myyjät</c:v>
                </c:pt>
                <c:pt idx="3">
                  <c:v>Muut</c:v>
                </c:pt>
              </c:strCache>
            </c:strRef>
          </c:cat>
          <c:val>
            <c:numRef>
              <c:f>Kulubudjetti!$E$13:$E$17</c:f>
              <c:numCache>
                <c:formatCode>#\ ##0.00\ "€"</c:formatCode>
                <c:ptCount val="5"/>
                <c:pt idx="0">
                  <c:v>565</c:v>
                </c:pt>
                <c:pt idx="1">
                  <c:v>150</c:v>
                </c:pt>
                <c:pt idx="2">
                  <c:v>100</c:v>
                </c:pt>
                <c:pt idx="3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25504"/>
        <c:axId val="91426048"/>
      </c:barChart>
      <c:catAx>
        <c:axId val="9142550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defRPr>
            </a:pPr>
            <a:endParaRPr lang="fi-FI"/>
          </a:p>
        </c:txPr>
        <c:crossAx val="91426048"/>
        <c:crosses val="autoZero"/>
        <c:auto val="1"/>
        <c:lblAlgn val="ctr"/>
        <c:lblOffset val="100"/>
        <c:noMultiLvlLbl val="0"/>
      </c:catAx>
      <c:valAx>
        <c:axId val="91426048"/>
        <c:scaling>
          <c:orientation val="minMax"/>
        </c:scaling>
        <c:delete val="0"/>
        <c:axPos val="l"/>
        <c:numFmt formatCode="#,##0\ &quot;€&quot;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defRPr>
            </a:pPr>
            <a:endParaRPr lang="fi-FI"/>
          </a:p>
        </c:txPr>
        <c:crossAx val="91425504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  <c:txPr>
        <a:bodyPr/>
        <a:lstStyle/>
        <a:p>
          <a:pPr>
            <a:defRPr sz="700">
              <a:solidFill>
                <a:schemeClr val="tx1">
                  <a:lumMod val="75000"/>
                  <a:lumOff val="25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Kulubudjetti!$D$27</c:f>
              <c:strCache>
                <c:ptCount val="1"/>
                <c:pt idx="0">
                  <c:v>BUDJETTI</c:v>
                </c:pt>
              </c:strCache>
            </c:strRef>
          </c:tx>
          <c:invertIfNegative val="0"/>
          <c:cat>
            <c:strRef>
              <c:f>Kulubudjetti!$C$28:$C$47</c:f>
              <c:strCache>
                <c:ptCount val="19"/>
                <c:pt idx="0">
                  <c:v>Markkinointi</c:v>
                </c:pt>
                <c:pt idx="1">
                  <c:v>Velat</c:v>
                </c:pt>
                <c:pt idx="2">
                  <c:v>Edut</c:v>
                </c:pt>
                <c:pt idx="3">
                  <c:v>Tarvikkeet</c:v>
                </c:pt>
                <c:pt idx="4">
                  <c:v>Postikulut</c:v>
                </c:pt>
                <c:pt idx="5">
                  <c:v>Vuokra tai laina</c:v>
                </c:pt>
                <c:pt idx="6">
                  <c:v>Myyntikulut</c:v>
                </c:pt>
                <c:pt idx="7">
                  <c:v>Verot</c:v>
                </c:pt>
                <c:pt idx="8">
                  <c:v>Tarvikkeet</c:v>
                </c:pt>
                <c:pt idx="9">
                  <c:v>Muut</c:v>
                </c:pt>
                <c:pt idx="10">
                  <c:v>Vakuutus</c:v>
                </c:pt>
                <c:pt idx="11">
                  <c:v>Korot</c:v>
                </c:pt>
                <c:pt idx="12">
                  <c:v>Puhelin</c:v>
                </c:pt>
                <c:pt idx="13">
                  <c:v>Huollot ja korjaukset</c:v>
                </c:pt>
                <c:pt idx="14">
                  <c:v>Oikeudelliset maksut</c:v>
                </c:pt>
                <c:pt idx="15">
                  <c:v>Poistot</c:v>
                </c:pt>
                <c:pt idx="16">
                  <c:v>Lähetys</c:v>
                </c:pt>
                <c:pt idx="17">
                  <c:v>Varastointi</c:v>
                </c:pt>
                <c:pt idx="18">
                  <c:v>Muut</c:v>
                </c:pt>
              </c:strCache>
            </c:strRef>
          </c:cat>
          <c:val>
            <c:numRef>
              <c:f>Kulubudjetti!$D$28:$D$47</c:f>
              <c:numCache>
                <c:formatCode>#\ ##0.00\ "€"</c:formatCode>
                <c:ptCount val="19"/>
                <c:pt idx="0">
                  <c:v>250</c:v>
                </c:pt>
                <c:pt idx="1">
                  <c:v>125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Kulubudjetti!$E$27</c:f>
              <c:strCache>
                <c:ptCount val="1"/>
                <c:pt idx="0">
                  <c:v>TODELLINEN</c:v>
                </c:pt>
              </c:strCache>
            </c:strRef>
          </c:tx>
          <c:invertIfNegative val="0"/>
          <c:cat>
            <c:strRef>
              <c:f>Kulubudjetti!$C$28:$C$47</c:f>
              <c:strCache>
                <c:ptCount val="19"/>
                <c:pt idx="0">
                  <c:v>Markkinointi</c:v>
                </c:pt>
                <c:pt idx="1">
                  <c:v>Velat</c:v>
                </c:pt>
                <c:pt idx="2">
                  <c:v>Edut</c:v>
                </c:pt>
                <c:pt idx="3">
                  <c:v>Tarvikkeet</c:v>
                </c:pt>
                <c:pt idx="4">
                  <c:v>Postikulut</c:v>
                </c:pt>
                <c:pt idx="5">
                  <c:v>Vuokra tai laina</c:v>
                </c:pt>
                <c:pt idx="6">
                  <c:v>Myyntikulut</c:v>
                </c:pt>
                <c:pt idx="7">
                  <c:v>Verot</c:v>
                </c:pt>
                <c:pt idx="8">
                  <c:v>Tarvikkeet</c:v>
                </c:pt>
                <c:pt idx="9">
                  <c:v>Muut</c:v>
                </c:pt>
                <c:pt idx="10">
                  <c:v>Vakuutus</c:v>
                </c:pt>
                <c:pt idx="11">
                  <c:v>Korot</c:v>
                </c:pt>
                <c:pt idx="12">
                  <c:v>Puhelin</c:v>
                </c:pt>
                <c:pt idx="13">
                  <c:v>Huollot ja korjaukset</c:v>
                </c:pt>
                <c:pt idx="14">
                  <c:v>Oikeudelliset maksut</c:v>
                </c:pt>
                <c:pt idx="15">
                  <c:v>Poistot</c:v>
                </c:pt>
                <c:pt idx="16">
                  <c:v>Lähetys</c:v>
                </c:pt>
                <c:pt idx="17">
                  <c:v>Varastointi</c:v>
                </c:pt>
                <c:pt idx="18">
                  <c:v>Muut</c:v>
                </c:pt>
              </c:strCache>
            </c:strRef>
          </c:cat>
          <c:val>
            <c:numRef>
              <c:f>Kulubudjetti!$E$28:$E$47</c:f>
              <c:numCache>
                <c:formatCode>#\ ##0.00\ "€"</c:formatCode>
                <c:ptCount val="19"/>
                <c:pt idx="0">
                  <c:v>245</c:v>
                </c:pt>
                <c:pt idx="1">
                  <c:v>150</c:v>
                </c:pt>
                <c:pt idx="2">
                  <c:v>100</c:v>
                </c:pt>
                <c:pt idx="3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46016"/>
        <c:axId val="75220192"/>
      </c:barChart>
      <c:catAx>
        <c:axId val="9144601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 rot="-2700000" vert="horz"/>
          <a:lstStyle/>
          <a:p>
            <a:pPr>
              <a:defRPr sz="600">
                <a:solidFill>
                  <a:schemeClr val="tx1">
                    <a:lumMod val="75000"/>
                    <a:lumOff val="25000"/>
                  </a:schemeClr>
                </a:solidFill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defRPr>
            </a:pPr>
            <a:endParaRPr lang="fi-FI"/>
          </a:p>
        </c:txPr>
        <c:crossAx val="75220192"/>
        <c:crosses val="autoZero"/>
        <c:auto val="1"/>
        <c:lblAlgn val="ctr"/>
        <c:lblOffset val="100"/>
        <c:tickLblSkip val="1"/>
        <c:noMultiLvlLbl val="0"/>
      </c:catAx>
      <c:valAx>
        <c:axId val="75220192"/>
        <c:scaling>
          <c:orientation val="minMax"/>
        </c:scaling>
        <c:delete val="0"/>
        <c:axPos val="l"/>
        <c:numFmt formatCode="#,##0\ &quot;€&quot;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tx1">
                    <a:lumMod val="75000"/>
                    <a:lumOff val="25000"/>
                  </a:schemeClr>
                </a:solidFill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defRPr>
            </a:pPr>
            <a:endParaRPr lang="fi-FI"/>
          </a:p>
        </c:txPr>
        <c:crossAx val="91446016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  <c:txPr>
        <a:bodyPr/>
        <a:lstStyle/>
        <a:p>
          <a:pPr>
            <a:defRPr sz="700">
              <a:solidFill>
                <a:schemeClr val="tx1">
                  <a:lumMod val="75000"/>
                  <a:lumOff val="25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104775</xdr:rowOff>
    </xdr:from>
    <xdr:to>
      <xdr:col>7</xdr:col>
      <xdr:colOff>36195</xdr:colOff>
      <xdr:row>1</xdr:row>
      <xdr:rowOff>142875</xdr:rowOff>
    </xdr:to>
    <xdr:grpSp>
      <xdr:nvGrpSpPr>
        <xdr:cNvPr id="2" name="Otsikon reuna" descr="&quot;&quot;" title="Reuna"/>
        <xdr:cNvGrpSpPr/>
      </xdr:nvGrpSpPr>
      <xdr:grpSpPr>
        <a:xfrm>
          <a:off x="171450" y="657225"/>
          <a:ext cx="6979920" cy="38100"/>
          <a:chOff x="247650" y="800100"/>
          <a:chExt cx="7751445" cy="38100"/>
        </a:xfrm>
      </xdr:grpSpPr>
      <xdr:cxnSp macro="">
        <xdr:nvCxnSpPr>
          <xdr:cNvPr id="3" name="Suora yhdistin 2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uora yhdistin 4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4</xdr:row>
      <xdr:rowOff>85724</xdr:rowOff>
    </xdr:from>
    <xdr:to>
      <xdr:col>7</xdr:col>
      <xdr:colOff>0</xdr:colOff>
      <xdr:row>9</xdr:row>
      <xdr:rowOff>247649</xdr:rowOff>
    </xdr:to>
    <xdr:graphicFrame macro="">
      <xdr:nvGraphicFramePr>
        <xdr:cNvPr id="9" name="Henkilöstöbudjetti-kaavio" descr="Henkilöstöbudjetin, kuten toimisto, varasto, myyjät ja muu, pylväskaavion yhteenveto." title="Henkilöstökulu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85726</xdr:rowOff>
    </xdr:from>
    <xdr:to>
      <xdr:col>7</xdr:col>
      <xdr:colOff>0</xdr:colOff>
      <xdr:row>24</xdr:row>
      <xdr:rowOff>246508</xdr:rowOff>
    </xdr:to>
    <xdr:graphicFrame macro="">
      <xdr:nvGraphicFramePr>
        <xdr:cNvPr id="12" name="Toimintabudjetti-kaavio" descr="Pylväskaavion yhteenveto toimintakuluista, kuten markkinointi, velat, edut, tarvikkeet ja postituskulut." title="Toimintakulu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7</xdr:col>
      <xdr:colOff>36195</xdr:colOff>
      <xdr:row>17</xdr:row>
      <xdr:rowOff>38100</xdr:rowOff>
    </xdr:to>
    <xdr:grpSp>
      <xdr:nvGrpSpPr>
        <xdr:cNvPr id="18" name="Henkilöstön reuna" descr="&quot;&quot;" title="Reuna"/>
        <xdr:cNvGrpSpPr/>
      </xdr:nvGrpSpPr>
      <xdr:grpSpPr>
        <a:xfrm>
          <a:off x="171450" y="4400550"/>
          <a:ext cx="6979920" cy="38100"/>
          <a:chOff x="247650" y="800100"/>
          <a:chExt cx="7751445" cy="38100"/>
        </a:xfrm>
      </xdr:grpSpPr>
      <xdr:cxnSp macro="">
        <xdr:nvCxnSpPr>
          <xdr:cNvPr id="19" name="Suora yhdistin 18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uora yhdistin 19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48</xdr:row>
      <xdr:rowOff>0</xdr:rowOff>
    </xdr:from>
    <xdr:to>
      <xdr:col>7</xdr:col>
      <xdr:colOff>36195</xdr:colOff>
      <xdr:row>48</xdr:row>
      <xdr:rowOff>38100</xdr:rowOff>
    </xdr:to>
    <xdr:grpSp>
      <xdr:nvGrpSpPr>
        <xdr:cNvPr id="21" name="Toiminnan reuna" descr="&quot;&quot;" title="reuna"/>
        <xdr:cNvGrpSpPr/>
      </xdr:nvGrpSpPr>
      <xdr:grpSpPr>
        <a:xfrm>
          <a:off x="171450" y="12077700"/>
          <a:ext cx="6979920" cy="38100"/>
          <a:chOff x="247650" y="800100"/>
          <a:chExt cx="7751445" cy="38100"/>
        </a:xfrm>
      </xdr:grpSpPr>
      <xdr:cxnSp macro="">
        <xdr:nvCxnSpPr>
          <xdr:cNvPr id="22" name="Suora yhdistin 21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Suora yhdistin 22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id="1" name="taulHenkilöstökulut" displayName="taulHenkilöstökulut" ref="B12:G16" headerRowDxfId="17" dataDxfId="15" totalsRowDxfId="16">
  <autoFilter ref="B12:G16"/>
  <tableColumns count="6">
    <tableColumn id="6" name="TILA" totalsRowLabel="Total" dataDxfId="23">
      <calculatedColumnFormula>IFERROR(taulHenkilöstökulut[[#This Row],[TODELLINEN]]/taulHenkilöstökulut[[#This Row],[BUDJETTI]],"")</calculatedColumnFormula>
    </tableColumn>
    <tableColumn id="1" name="HENKILÖSTÖ" dataDxfId="22"/>
    <tableColumn id="2" name="BUDJETTI" dataDxfId="21"/>
    <tableColumn id="3" name="TODELLINEN" dataDxfId="20"/>
    <tableColumn id="4" name="EROTUS (€)" dataDxfId="19">
      <calculatedColumnFormula>taulHenkilöstökulut[[#This Row],[BUDJETTI]]-taulHenkilöstökulut[[#This Row],[TODELLINEN]]</calculatedColumnFormula>
    </tableColumn>
    <tableColumn id="5" name="EROTUS (%)" totalsRowFunction="sum" dataDxfId="18">
      <calculatedColumnFormula>IFERROR(taulHenkilöstökulut[EROTUS (€)]/taulHenkilöstökulut[BUDJETTI],"")</calculatedColumnFormula>
    </tableColumn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="Henkilöstökulut-taulukko" altTextSummary="Henkilöstökulujen, kuten toimisto, varasto, myyjät jne. tila, henkilöstö, todellinen, erotus (€) ja erotus (%)"/>
    </ext>
  </extLst>
</table>
</file>

<file path=xl/tables/table2.xml><?xml version="1.0" encoding="utf-8"?>
<table xmlns="http://schemas.openxmlformats.org/spreadsheetml/2006/main" id="2" name="taulToimintakulut" displayName="taulToimintakulut" ref="B27:G47" totalsRowCount="1" headerRowDxfId="2" dataDxfId="0" totalsRowDxfId="1">
  <autoFilter ref="B27:G46"/>
  <tableColumns count="6">
    <tableColumn id="6" name="TILA" dataDxfId="14" totalsRowDxfId="13">
      <calculatedColumnFormula>IFERROR(taulToimintakulut[[#This Row],[TODELLINEN]]/taulToimintakulut[[#This Row],[BUDJETTI]],"")</calculatedColumnFormula>
    </tableColumn>
    <tableColumn id="1" name="TOIMINTA" totalsRowLabel="Kulut yhteensä" dataDxfId="12" totalsRowDxfId="11"/>
    <tableColumn id="2" name="BUDJETTI" totalsRowFunction="custom" dataDxfId="10" totalsRowDxfId="9">
      <totalsRowFormula>SUBTOTAL(109,taulToimintakulut[BUDJETTI],taulHenkilöstökulut[BUDJETTI])</totalsRowFormula>
    </tableColumn>
    <tableColumn id="3" name="TODELLINEN" totalsRowFunction="custom" dataDxfId="8" totalsRowDxfId="7">
      <totalsRowFormula>SUBTOTAL(109,taulToimintakulut[TODELLINEN],taulHenkilöstökulut[TODELLINEN])</totalsRowFormula>
    </tableColumn>
    <tableColumn id="4" name="EROTUS (€)" totalsRowFunction="custom" dataDxfId="6" totalsRowDxfId="5">
      <calculatedColumnFormula>taulToimintakulut[[#This Row],[BUDJETTI]]-taulToimintakulut[[#This Row],[TODELLINEN]]</calculatedColumnFormula>
      <totalsRowFormula>SUBTOTAL(109,taulToimintakulut[EROTUS (€)],taulHenkilöstökulut[EROTUS (€)])</totalsRowFormula>
    </tableColumn>
    <tableColumn id="5" name="EROTUS (%)" totalsRowFunction="custom" dataDxfId="4" totalsRowDxfId="3">
      <calculatedColumnFormula>IFERROR(taulToimintakulut[[#This Row],[EROTUS (€)]]/taulToimintakulut[[#This Row],[BUDJETTI]],"")</calculatedColumnFormula>
      <totalsRowFormula>IFERROR(SUM(taulToimintakulut[[#Totals],[EROTUS (€)]]/taulToimintakulut[[#Totals],[BUDJETTI]]),"")</totalsRowFormula>
    </tableColumn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="Toimintakulut" altTextSummary="Tila, toiminta, budjetti, todellinen, erotus (€) ja erotus (%) toimintakuluille, kuten markkinointi, velat, edut, tarvikkeet ja postituskulut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stom Theme">
  <a:themeElements>
    <a:clrScheme name="Simple Expense Budget">
      <a:dk1>
        <a:sysClr val="windowText" lastClr="000000"/>
      </a:dk1>
      <a:lt1>
        <a:sysClr val="window" lastClr="FFFFFF"/>
      </a:lt1>
      <a:dk2>
        <a:srgbClr val="38321C"/>
      </a:dk2>
      <a:lt2>
        <a:srgbClr val="FFFFFF"/>
      </a:lt2>
      <a:accent1>
        <a:srgbClr val="A9E5EF"/>
      </a:accent1>
      <a:accent2>
        <a:srgbClr val="B21B1B"/>
      </a:accent2>
      <a:accent3>
        <a:srgbClr val="F3D43B"/>
      </a:accent3>
      <a:accent4>
        <a:srgbClr val="707070"/>
      </a:accent4>
      <a:accent5>
        <a:srgbClr val="1AB39F"/>
      </a:accent5>
      <a:accent6>
        <a:srgbClr val="738AC8"/>
      </a:accent6>
      <a:hlink>
        <a:srgbClr val="154DFF"/>
      </a:hlink>
      <a:folHlink>
        <a:srgbClr val="CC0099"/>
      </a:folHlink>
    </a:clrScheme>
    <a:fontScheme name="Simple Expense Budge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G48"/>
  <sheetViews>
    <sheetView showGridLines="0" tabSelected="1" workbookViewId="0">
      <selection activeCell="J13" sqref="J13"/>
    </sheetView>
  </sheetViews>
  <sheetFormatPr defaultRowHeight="19.5" customHeight="1" x14ac:dyDescent="0.3"/>
  <cols>
    <col min="1" max="1" width="2.25" style="7" customWidth="1"/>
    <col min="2" max="2" width="11.625" style="7" customWidth="1"/>
    <col min="3" max="3" width="18.5" style="7" customWidth="1"/>
    <col min="4" max="5" width="13.25" style="7" customWidth="1"/>
    <col min="6" max="7" width="17.25" style="7" customWidth="1"/>
    <col min="8" max="8" width="2.25" style="7" customWidth="1"/>
    <col min="9" max="16384" width="9" style="7"/>
  </cols>
  <sheetData>
    <row r="1" spans="2:7" s="3" customFormat="1" ht="43.5" customHeight="1" x14ac:dyDescent="0.7">
      <c r="B1" s="1" t="s">
        <v>1</v>
      </c>
      <c r="C1" s="1"/>
      <c r="D1" s="1"/>
      <c r="E1" s="1"/>
      <c r="F1" s="2" t="s">
        <v>0</v>
      </c>
      <c r="G1" s="2"/>
    </row>
    <row r="2" spans="2:7" s="4" customFormat="1" ht="15" customHeight="1" x14ac:dyDescent="0.3">
      <c r="D2" s="5"/>
      <c r="E2" s="5"/>
      <c r="F2" s="6"/>
    </row>
    <row r="3" spans="2:7" ht="15" customHeight="1" x14ac:dyDescent="0.3"/>
    <row r="4" spans="2:7" ht="19.5" customHeight="1" x14ac:dyDescent="0.35">
      <c r="B4" s="8" t="s">
        <v>2</v>
      </c>
      <c r="C4" s="9"/>
      <c r="D4" s="10"/>
      <c r="E4" s="11"/>
      <c r="F4" s="11"/>
      <c r="G4" s="11"/>
    </row>
    <row r="5" spans="2:7" ht="19.5" customHeight="1" x14ac:dyDescent="0.3">
      <c r="B5" s="12"/>
      <c r="G5" s="13"/>
    </row>
    <row r="6" spans="2:7" ht="19.5" customHeight="1" x14ac:dyDescent="0.3">
      <c r="B6" s="12"/>
      <c r="G6" s="13"/>
    </row>
    <row r="7" spans="2:7" ht="19.5" customHeight="1" x14ac:dyDescent="0.3">
      <c r="B7" s="12"/>
      <c r="G7" s="13"/>
    </row>
    <row r="8" spans="2:7" ht="19.5" customHeight="1" x14ac:dyDescent="0.3">
      <c r="B8" s="12"/>
      <c r="G8" s="13"/>
    </row>
    <row r="9" spans="2:7" ht="19.5" customHeight="1" x14ac:dyDescent="0.3">
      <c r="B9" s="12"/>
      <c r="G9" s="13"/>
    </row>
    <row r="10" spans="2:7" ht="19.5" customHeight="1" x14ac:dyDescent="0.3">
      <c r="B10" s="10"/>
      <c r="C10" s="11"/>
      <c r="D10" s="11"/>
      <c r="E10" s="11"/>
      <c r="F10" s="11"/>
      <c r="G10" s="14"/>
    </row>
    <row r="12" spans="2:7" s="17" customFormat="1" ht="19.5" customHeight="1" x14ac:dyDescent="0.3">
      <c r="B12" s="15" t="s">
        <v>3</v>
      </c>
      <c r="C12" s="16" t="s">
        <v>4</v>
      </c>
      <c r="D12" s="15" t="s">
        <v>9</v>
      </c>
      <c r="E12" s="15" t="s">
        <v>10</v>
      </c>
      <c r="F12" s="15" t="s">
        <v>11</v>
      </c>
      <c r="G12" s="15" t="s">
        <v>12</v>
      </c>
    </row>
    <row r="13" spans="2:7" s="17" customFormat="1" ht="19.5" customHeight="1" x14ac:dyDescent="0.3">
      <c r="B13" s="18">
        <f>IFERROR(taulHenkilöstökulut[[#This Row],[TODELLINEN]]/taulHenkilöstökulut[[#This Row],[BUDJETTI]],"")</f>
        <v>1.1299999999999999</v>
      </c>
      <c r="C13" s="7" t="s">
        <v>5</v>
      </c>
      <c r="D13" s="19">
        <v>500</v>
      </c>
      <c r="E13" s="19">
        <v>565</v>
      </c>
      <c r="F13" s="20">
        <f>taulHenkilöstökulut[[#This Row],[BUDJETTI]]-taulHenkilöstökulut[[#This Row],[TODELLINEN]]</f>
        <v>-65</v>
      </c>
      <c r="G13" s="21">
        <f>IFERROR(taulHenkilöstökulut[EROTUS (€)]/taulHenkilöstökulut[BUDJETTI],"")</f>
        <v>-0.13</v>
      </c>
    </row>
    <row r="14" spans="2:7" s="17" customFormat="1" ht="19.5" customHeight="1" x14ac:dyDescent="0.3">
      <c r="B14" s="18">
        <f>IFERROR(taulHenkilöstökulut[[#This Row],[TODELLINEN]]/taulHenkilöstökulut[[#This Row],[BUDJETTI]],"")</f>
        <v>1.2</v>
      </c>
      <c r="C14" s="17" t="s">
        <v>6</v>
      </c>
      <c r="D14" s="19">
        <v>125</v>
      </c>
      <c r="E14" s="19">
        <v>150</v>
      </c>
      <c r="F14" s="20">
        <f>taulHenkilöstökulut[[#This Row],[BUDJETTI]]-taulHenkilöstökulut[[#This Row],[TODELLINEN]]</f>
        <v>-25</v>
      </c>
      <c r="G14" s="21">
        <f>IFERROR(taulHenkilöstökulut[EROTUS (€)]/taulHenkilöstökulut[BUDJETTI],"")</f>
        <v>-0.2</v>
      </c>
    </row>
    <row r="15" spans="2:7" s="17" customFormat="1" ht="19.5" customHeight="1" x14ac:dyDescent="0.3">
      <c r="B15" s="18">
        <f>IFERROR(taulHenkilöstökulut[[#This Row],[TODELLINEN]]/taulHenkilöstökulut[[#This Row],[BUDJETTI]],"")</f>
        <v>1</v>
      </c>
      <c r="C15" s="17" t="s">
        <v>7</v>
      </c>
      <c r="D15" s="19">
        <v>100</v>
      </c>
      <c r="E15" s="19">
        <v>100</v>
      </c>
      <c r="F15" s="20">
        <f>taulHenkilöstökulut[[#This Row],[BUDJETTI]]-taulHenkilöstökulut[[#This Row],[TODELLINEN]]</f>
        <v>0</v>
      </c>
      <c r="G15" s="21">
        <f>IFERROR(taulHenkilöstökulut[EROTUS (€)]/taulHenkilöstökulut[BUDJETTI],"")</f>
        <v>0</v>
      </c>
    </row>
    <row r="16" spans="2:7" s="17" customFormat="1" ht="19.5" customHeight="1" x14ac:dyDescent="0.3">
      <c r="B16" s="18">
        <f>IFERROR(taulHenkilöstökulut[[#This Row],[TODELLINEN]]/taulHenkilöstökulut[[#This Row],[BUDJETTI]],"")</f>
        <v>0.9</v>
      </c>
      <c r="C16" s="17" t="s">
        <v>8</v>
      </c>
      <c r="D16" s="19">
        <v>100</v>
      </c>
      <c r="E16" s="19">
        <v>90</v>
      </c>
      <c r="F16" s="20">
        <f>taulHenkilöstökulut[[#This Row],[BUDJETTI]]-taulHenkilöstökulut[[#This Row],[TODELLINEN]]</f>
        <v>10</v>
      </c>
      <c r="G16" s="21">
        <f>IFERROR(taulHenkilöstökulut[EROTUS (€)]/taulHenkilöstökulut[BUDJETTI],"")</f>
        <v>0.1</v>
      </c>
    </row>
    <row r="17" spans="1:7" s="17" customFormat="1" ht="19.5" customHeight="1" x14ac:dyDescent="0.3">
      <c r="B17" s="22"/>
      <c r="C17" s="22"/>
      <c r="D17" s="22"/>
      <c r="E17" s="22"/>
      <c r="F17" s="22"/>
      <c r="G17" s="22"/>
    </row>
    <row r="18" spans="1:7" s="17" customFormat="1" ht="19.5" customHeight="1" x14ac:dyDescent="0.3">
      <c r="B18" s="23"/>
      <c r="D18" s="24"/>
      <c r="E18" s="24"/>
      <c r="F18" s="24"/>
      <c r="G18" s="25"/>
    </row>
    <row r="19" spans="1:7" s="17" customFormat="1" ht="19.5" customHeight="1" x14ac:dyDescent="0.35">
      <c r="A19" s="26"/>
      <c r="B19" s="27" t="s">
        <v>13</v>
      </c>
      <c r="C19" s="9"/>
      <c r="D19" s="10"/>
      <c r="E19" s="11"/>
      <c r="F19" s="11"/>
      <c r="G19" s="11"/>
    </row>
    <row r="20" spans="1:7" s="17" customFormat="1" ht="19.5" customHeight="1" x14ac:dyDescent="0.3">
      <c r="A20" s="26"/>
      <c r="B20" s="12"/>
      <c r="C20" s="7"/>
      <c r="D20" s="7"/>
      <c r="E20" s="7"/>
      <c r="F20" s="7"/>
      <c r="G20" s="13"/>
    </row>
    <row r="21" spans="1:7" s="17" customFormat="1" ht="19.5" customHeight="1" x14ac:dyDescent="0.3">
      <c r="A21" s="26"/>
      <c r="B21" s="12"/>
      <c r="C21" s="7"/>
      <c r="D21" s="7"/>
      <c r="E21" s="7"/>
      <c r="F21" s="7"/>
      <c r="G21" s="13"/>
    </row>
    <row r="22" spans="1:7" s="17" customFormat="1" ht="19.5" customHeight="1" x14ac:dyDescent="0.3">
      <c r="A22" s="26"/>
      <c r="B22" s="12"/>
      <c r="C22" s="7"/>
      <c r="D22" s="7"/>
      <c r="E22" s="7"/>
      <c r="F22" s="7"/>
      <c r="G22" s="13"/>
    </row>
    <row r="23" spans="1:7" s="17" customFormat="1" ht="19.5" customHeight="1" x14ac:dyDescent="0.3">
      <c r="A23" s="26"/>
      <c r="B23" s="12"/>
      <c r="C23" s="7"/>
      <c r="D23" s="7"/>
      <c r="E23" s="7"/>
      <c r="F23" s="7"/>
      <c r="G23" s="13"/>
    </row>
    <row r="24" spans="1:7" s="17" customFormat="1" ht="19.5" customHeight="1" x14ac:dyDescent="0.3">
      <c r="A24" s="26"/>
      <c r="B24" s="12"/>
      <c r="C24" s="7"/>
      <c r="D24" s="7"/>
      <c r="E24" s="7"/>
      <c r="F24" s="7"/>
      <c r="G24" s="13"/>
    </row>
    <row r="25" spans="1:7" s="17" customFormat="1" ht="19.5" customHeight="1" x14ac:dyDescent="0.3">
      <c r="A25" s="26"/>
      <c r="B25" s="10"/>
      <c r="C25" s="11"/>
      <c r="D25" s="11"/>
      <c r="E25" s="11"/>
      <c r="F25" s="11"/>
      <c r="G25" s="14"/>
    </row>
    <row r="26" spans="1:7" s="17" customFormat="1" ht="19.5" customHeight="1" x14ac:dyDescent="0.3">
      <c r="B26" s="7"/>
      <c r="C26" s="7"/>
      <c r="D26" s="7"/>
      <c r="E26" s="7"/>
      <c r="F26" s="7"/>
      <c r="G26" s="7"/>
    </row>
    <row r="27" spans="1:7" s="17" customFormat="1" ht="19.5" customHeight="1" x14ac:dyDescent="0.3">
      <c r="B27" s="15" t="s">
        <v>3</v>
      </c>
      <c r="C27" s="16" t="s">
        <v>14</v>
      </c>
      <c r="D27" s="15" t="s">
        <v>9</v>
      </c>
      <c r="E27" s="15" t="s">
        <v>10</v>
      </c>
      <c r="F27" s="15" t="s">
        <v>11</v>
      </c>
      <c r="G27" s="15" t="s">
        <v>12</v>
      </c>
    </row>
    <row r="28" spans="1:7" s="17" customFormat="1" ht="19.5" customHeight="1" x14ac:dyDescent="0.3">
      <c r="B28" s="18">
        <f>IFERROR(taulToimintakulut[[#This Row],[TODELLINEN]]/taulToimintakulut[[#This Row],[BUDJETTI]],"")</f>
        <v>0.98</v>
      </c>
      <c r="C28" s="17" t="s">
        <v>15</v>
      </c>
      <c r="D28" s="19">
        <v>250</v>
      </c>
      <c r="E28" s="19">
        <v>245</v>
      </c>
      <c r="F28" s="28">
        <f>taulToimintakulut[[#This Row],[BUDJETTI]]-taulToimintakulut[[#This Row],[TODELLINEN]]</f>
        <v>5</v>
      </c>
      <c r="G28" s="21">
        <f>IFERROR(taulToimintakulut[[#This Row],[EROTUS (€)]]/taulToimintakulut[[#This Row],[BUDJETTI]],"")</f>
        <v>0.02</v>
      </c>
    </row>
    <row r="29" spans="1:7" s="17" customFormat="1" ht="19.5" customHeight="1" x14ac:dyDescent="0.3">
      <c r="B29" s="18">
        <f>IFERROR(taulToimintakulut[[#This Row],[TODELLINEN]]/taulToimintakulut[[#This Row],[BUDJETTI]],"")</f>
        <v>1.2</v>
      </c>
      <c r="C29" s="17" t="s">
        <v>16</v>
      </c>
      <c r="D29" s="19">
        <v>125</v>
      </c>
      <c r="E29" s="19">
        <v>150</v>
      </c>
      <c r="F29" s="28">
        <f>taulToimintakulut[[#This Row],[BUDJETTI]]-taulToimintakulut[[#This Row],[TODELLINEN]]</f>
        <v>-25</v>
      </c>
      <c r="G29" s="21">
        <f>IFERROR(taulToimintakulut[[#This Row],[EROTUS (€)]]/taulToimintakulut[[#This Row],[BUDJETTI]],"")</f>
        <v>-0.2</v>
      </c>
    </row>
    <row r="30" spans="1:7" s="17" customFormat="1" ht="19.5" customHeight="1" x14ac:dyDescent="0.3">
      <c r="B30" s="18">
        <f>IFERROR(taulToimintakulut[[#This Row],[TODELLINEN]]/taulToimintakulut[[#This Row],[BUDJETTI]],"")</f>
        <v>1</v>
      </c>
      <c r="C30" s="17" t="s">
        <v>17</v>
      </c>
      <c r="D30" s="19">
        <v>100</v>
      </c>
      <c r="E30" s="19">
        <v>100</v>
      </c>
      <c r="F30" s="28">
        <f>taulToimintakulut[[#This Row],[BUDJETTI]]-taulToimintakulut[[#This Row],[TODELLINEN]]</f>
        <v>0</v>
      </c>
      <c r="G30" s="21">
        <f>IFERROR(taulToimintakulut[[#This Row],[EROTUS (€)]]/taulToimintakulut[[#This Row],[BUDJETTI]],"")</f>
        <v>0</v>
      </c>
    </row>
    <row r="31" spans="1:7" s="17" customFormat="1" ht="19.5" customHeight="1" x14ac:dyDescent="0.3">
      <c r="B31" s="18">
        <f>IFERROR(taulToimintakulut[[#This Row],[TODELLINEN]]/taulToimintakulut[[#This Row],[BUDJETTI]],"")</f>
        <v>0.9</v>
      </c>
      <c r="C31" s="17" t="s">
        <v>18</v>
      </c>
      <c r="D31" s="19">
        <v>100</v>
      </c>
      <c r="E31" s="19">
        <v>90</v>
      </c>
      <c r="F31" s="28">
        <f>taulToimintakulut[[#This Row],[BUDJETTI]]-taulToimintakulut[[#This Row],[TODELLINEN]]</f>
        <v>10</v>
      </c>
      <c r="G31" s="21">
        <f>IFERROR(taulToimintakulut[[#This Row],[EROTUS (€)]]/taulToimintakulut[[#This Row],[BUDJETTI]],"")</f>
        <v>0.1</v>
      </c>
    </row>
    <row r="32" spans="1:7" s="17" customFormat="1" ht="19.5" customHeight="1" x14ac:dyDescent="0.3">
      <c r="B32" s="18" t="str">
        <f>IFERROR(taulToimintakulut[[#This Row],[TODELLINEN]]/taulToimintakulut[[#This Row],[BUDJETTI]],"")</f>
        <v/>
      </c>
      <c r="C32" s="17" t="s">
        <v>19</v>
      </c>
      <c r="D32" s="19"/>
      <c r="E32" s="19"/>
      <c r="F32" s="28">
        <f>taulToimintakulut[[#This Row],[BUDJETTI]]-taulToimintakulut[[#This Row],[TODELLINEN]]</f>
        <v>0</v>
      </c>
      <c r="G32" s="21" t="str">
        <f>IFERROR(taulToimintakulut[[#This Row],[EROTUS (€)]]/taulToimintakulut[[#This Row],[BUDJETTI]],"")</f>
        <v/>
      </c>
    </row>
    <row r="33" spans="2:7" s="17" customFormat="1" ht="19.5" customHeight="1" x14ac:dyDescent="0.3">
      <c r="B33" s="18" t="str">
        <f>IFERROR(taulToimintakulut[[#This Row],[TODELLINEN]]/taulToimintakulut[[#This Row],[BUDJETTI]],"")</f>
        <v/>
      </c>
      <c r="C33" s="17" t="s">
        <v>20</v>
      </c>
      <c r="D33" s="19"/>
      <c r="E33" s="19"/>
      <c r="F33" s="28">
        <f>taulToimintakulut[[#This Row],[BUDJETTI]]-taulToimintakulut[[#This Row],[TODELLINEN]]</f>
        <v>0</v>
      </c>
      <c r="G33" s="21" t="str">
        <f>IFERROR(taulToimintakulut[[#This Row],[EROTUS (€)]]/taulToimintakulut[[#This Row],[BUDJETTI]],"")</f>
        <v/>
      </c>
    </row>
    <row r="34" spans="2:7" s="17" customFormat="1" ht="19.5" customHeight="1" x14ac:dyDescent="0.3">
      <c r="B34" s="18" t="str">
        <f>IFERROR(taulToimintakulut[[#This Row],[TODELLINEN]]/taulToimintakulut[[#This Row],[BUDJETTI]],"")</f>
        <v/>
      </c>
      <c r="C34" s="17" t="s">
        <v>21</v>
      </c>
      <c r="D34" s="19"/>
      <c r="E34" s="19"/>
      <c r="F34" s="28">
        <f>taulToimintakulut[[#This Row],[BUDJETTI]]-taulToimintakulut[[#This Row],[TODELLINEN]]</f>
        <v>0</v>
      </c>
      <c r="G34" s="21" t="str">
        <f>IFERROR(taulToimintakulut[[#This Row],[EROTUS (€)]]/taulToimintakulut[[#This Row],[BUDJETTI]],"")</f>
        <v/>
      </c>
    </row>
    <row r="35" spans="2:7" s="17" customFormat="1" ht="19.5" customHeight="1" x14ac:dyDescent="0.3">
      <c r="B35" s="18" t="str">
        <f>IFERROR(taulToimintakulut[[#This Row],[TODELLINEN]]/taulToimintakulut[[#This Row],[BUDJETTI]],"")</f>
        <v/>
      </c>
      <c r="C35" s="17" t="s">
        <v>22</v>
      </c>
      <c r="D35" s="19"/>
      <c r="E35" s="19"/>
      <c r="F35" s="28">
        <f>taulToimintakulut[[#This Row],[BUDJETTI]]-taulToimintakulut[[#This Row],[TODELLINEN]]</f>
        <v>0</v>
      </c>
      <c r="G35" s="21" t="str">
        <f>IFERROR(taulToimintakulut[[#This Row],[EROTUS (€)]]/taulToimintakulut[[#This Row],[BUDJETTI]],"")</f>
        <v/>
      </c>
    </row>
    <row r="36" spans="2:7" s="17" customFormat="1" ht="19.5" customHeight="1" x14ac:dyDescent="0.3">
      <c r="B36" s="18" t="str">
        <f>IFERROR(taulToimintakulut[[#This Row],[TODELLINEN]]/taulToimintakulut[[#This Row],[BUDJETTI]],"")</f>
        <v/>
      </c>
      <c r="C36" s="17" t="s">
        <v>18</v>
      </c>
      <c r="D36" s="19"/>
      <c r="E36" s="19"/>
      <c r="F36" s="28">
        <f>taulToimintakulut[[#This Row],[BUDJETTI]]-taulToimintakulut[[#This Row],[TODELLINEN]]</f>
        <v>0</v>
      </c>
      <c r="G36" s="21" t="str">
        <f>IFERROR(taulToimintakulut[[#This Row],[EROTUS (€)]]/taulToimintakulut[[#This Row],[BUDJETTI]],"")</f>
        <v/>
      </c>
    </row>
    <row r="37" spans="2:7" s="17" customFormat="1" ht="19.5" customHeight="1" x14ac:dyDescent="0.3">
      <c r="B37" s="18" t="str">
        <f>IFERROR(taulToimintakulut[[#This Row],[TODELLINEN]]/taulToimintakulut[[#This Row],[BUDJETTI]],"")</f>
        <v/>
      </c>
      <c r="C37" s="17" t="s">
        <v>8</v>
      </c>
      <c r="D37" s="19"/>
      <c r="E37" s="19"/>
      <c r="F37" s="28">
        <f>taulToimintakulut[[#This Row],[BUDJETTI]]-taulToimintakulut[[#This Row],[TODELLINEN]]</f>
        <v>0</v>
      </c>
      <c r="G37" s="21" t="str">
        <f>IFERROR(taulToimintakulut[[#This Row],[EROTUS (€)]]/taulToimintakulut[[#This Row],[BUDJETTI]],"")</f>
        <v/>
      </c>
    </row>
    <row r="38" spans="2:7" s="17" customFormat="1" ht="19.5" customHeight="1" x14ac:dyDescent="0.3">
      <c r="B38" s="18" t="str">
        <f>IFERROR(taulToimintakulut[[#This Row],[TODELLINEN]]/taulToimintakulut[[#This Row],[BUDJETTI]],"")</f>
        <v/>
      </c>
      <c r="C38" s="17" t="s">
        <v>23</v>
      </c>
      <c r="D38" s="19"/>
      <c r="E38" s="19"/>
      <c r="F38" s="28">
        <f>taulToimintakulut[[#This Row],[BUDJETTI]]-taulToimintakulut[[#This Row],[TODELLINEN]]</f>
        <v>0</v>
      </c>
      <c r="G38" s="21" t="str">
        <f>IFERROR(taulToimintakulut[[#This Row],[EROTUS (€)]]/taulToimintakulut[[#This Row],[BUDJETTI]],"")</f>
        <v/>
      </c>
    </row>
    <row r="39" spans="2:7" s="17" customFormat="1" ht="19.5" customHeight="1" x14ac:dyDescent="0.3">
      <c r="B39" s="18" t="str">
        <f>IFERROR(taulToimintakulut[[#This Row],[TODELLINEN]]/taulToimintakulut[[#This Row],[BUDJETTI]],"")</f>
        <v/>
      </c>
      <c r="C39" s="17" t="s">
        <v>24</v>
      </c>
      <c r="D39" s="19"/>
      <c r="E39" s="19"/>
      <c r="F39" s="28">
        <f>taulToimintakulut[[#This Row],[BUDJETTI]]-taulToimintakulut[[#This Row],[TODELLINEN]]</f>
        <v>0</v>
      </c>
      <c r="G39" s="21" t="str">
        <f>IFERROR(taulToimintakulut[[#This Row],[EROTUS (€)]]/taulToimintakulut[[#This Row],[BUDJETTI]],"")</f>
        <v/>
      </c>
    </row>
    <row r="40" spans="2:7" s="17" customFormat="1" ht="19.5" customHeight="1" x14ac:dyDescent="0.3">
      <c r="B40" s="18" t="str">
        <f>IFERROR(taulToimintakulut[[#This Row],[TODELLINEN]]/taulToimintakulut[[#This Row],[BUDJETTI]],"")</f>
        <v/>
      </c>
      <c r="C40" s="17" t="s">
        <v>25</v>
      </c>
      <c r="D40" s="19"/>
      <c r="E40" s="19"/>
      <c r="F40" s="28">
        <f>taulToimintakulut[[#This Row],[BUDJETTI]]-taulToimintakulut[[#This Row],[TODELLINEN]]</f>
        <v>0</v>
      </c>
      <c r="G40" s="21" t="str">
        <f>IFERROR(taulToimintakulut[[#This Row],[EROTUS (€)]]/taulToimintakulut[[#This Row],[BUDJETTI]],"")</f>
        <v/>
      </c>
    </row>
    <row r="41" spans="2:7" s="17" customFormat="1" ht="19.5" customHeight="1" x14ac:dyDescent="0.3">
      <c r="B41" s="18" t="str">
        <f>IFERROR(taulToimintakulut[[#This Row],[TODELLINEN]]/taulToimintakulut[[#This Row],[BUDJETTI]],"")</f>
        <v/>
      </c>
      <c r="C41" s="17" t="s">
        <v>26</v>
      </c>
      <c r="D41" s="19"/>
      <c r="E41" s="19"/>
      <c r="F41" s="28">
        <f>taulToimintakulut[[#This Row],[BUDJETTI]]-taulToimintakulut[[#This Row],[TODELLINEN]]</f>
        <v>0</v>
      </c>
      <c r="G41" s="21" t="str">
        <f>IFERROR(taulToimintakulut[[#This Row],[EROTUS (€)]]/taulToimintakulut[[#This Row],[BUDJETTI]],"")</f>
        <v/>
      </c>
    </row>
    <row r="42" spans="2:7" s="17" customFormat="1" ht="19.5" customHeight="1" x14ac:dyDescent="0.3">
      <c r="B42" s="18" t="str">
        <f>IFERROR(taulToimintakulut[[#This Row],[TODELLINEN]]/taulToimintakulut[[#This Row],[BUDJETTI]],"")</f>
        <v/>
      </c>
      <c r="C42" s="17" t="s">
        <v>27</v>
      </c>
      <c r="D42" s="19"/>
      <c r="E42" s="19"/>
      <c r="F42" s="28">
        <f>taulToimintakulut[[#This Row],[BUDJETTI]]-taulToimintakulut[[#This Row],[TODELLINEN]]</f>
        <v>0</v>
      </c>
      <c r="G42" s="21" t="str">
        <f>IFERROR(taulToimintakulut[[#This Row],[EROTUS (€)]]/taulToimintakulut[[#This Row],[BUDJETTI]],"")</f>
        <v/>
      </c>
    </row>
    <row r="43" spans="2:7" s="17" customFormat="1" ht="19.5" customHeight="1" x14ac:dyDescent="0.3">
      <c r="B43" s="18" t="str">
        <f>IFERROR(taulToimintakulut[[#This Row],[TODELLINEN]]/taulToimintakulut[[#This Row],[BUDJETTI]],"")</f>
        <v/>
      </c>
      <c r="C43" s="17" t="s">
        <v>28</v>
      </c>
      <c r="D43" s="19"/>
      <c r="E43" s="19"/>
      <c r="F43" s="28">
        <f>taulToimintakulut[[#This Row],[BUDJETTI]]-taulToimintakulut[[#This Row],[TODELLINEN]]</f>
        <v>0</v>
      </c>
      <c r="G43" s="21" t="str">
        <f>IFERROR(taulToimintakulut[[#This Row],[EROTUS (€)]]/taulToimintakulut[[#This Row],[BUDJETTI]],"")</f>
        <v/>
      </c>
    </row>
    <row r="44" spans="2:7" s="17" customFormat="1" ht="19.5" customHeight="1" x14ac:dyDescent="0.3">
      <c r="B44" s="18" t="str">
        <f>IFERROR(taulToimintakulut[[#This Row],[TODELLINEN]]/taulToimintakulut[[#This Row],[BUDJETTI]],"")</f>
        <v/>
      </c>
      <c r="C44" s="17" t="s">
        <v>29</v>
      </c>
      <c r="D44" s="19"/>
      <c r="E44" s="19"/>
      <c r="F44" s="28">
        <f>taulToimintakulut[[#This Row],[BUDJETTI]]-taulToimintakulut[[#This Row],[TODELLINEN]]</f>
        <v>0</v>
      </c>
      <c r="G44" s="21" t="str">
        <f>IFERROR(taulToimintakulut[[#This Row],[EROTUS (€)]]/taulToimintakulut[[#This Row],[BUDJETTI]],"")</f>
        <v/>
      </c>
    </row>
    <row r="45" spans="2:7" s="17" customFormat="1" ht="19.5" customHeight="1" x14ac:dyDescent="0.3">
      <c r="B45" s="18" t="str">
        <f>IFERROR(taulToimintakulut[[#This Row],[TODELLINEN]]/taulToimintakulut[[#This Row],[BUDJETTI]],"")</f>
        <v/>
      </c>
      <c r="C45" s="17" t="s">
        <v>30</v>
      </c>
      <c r="D45" s="19"/>
      <c r="E45" s="19"/>
      <c r="F45" s="28">
        <f>taulToimintakulut[[#This Row],[BUDJETTI]]-taulToimintakulut[[#This Row],[TODELLINEN]]</f>
        <v>0</v>
      </c>
      <c r="G45" s="21" t="str">
        <f>IFERROR(taulToimintakulut[[#This Row],[EROTUS (€)]]/taulToimintakulut[[#This Row],[BUDJETTI]],"")</f>
        <v/>
      </c>
    </row>
    <row r="46" spans="2:7" s="17" customFormat="1" ht="19.5" customHeight="1" x14ac:dyDescent="0.3">
      <c r="B46" s="18" t="str">
        <f>IFERROR(taulToimintakulut[[#This Row],[TODELLINEN]]/taulToimintakulut[[#This Row],[BUDJETTI]],"")</f>
        <v/>
      </c>
      <c r="C46" s="17" t="s">
        <v>8</v>
      </c>
      <c r="D46" s="19"/>
      <c r="E46" s="19"/>
      <c r="F46" s="28">
        <f>taulToimintakulut[[#This Row],[BUDJETTI]]-taulToimintakulut[[#This Row],[TODELLINEN]]</f>
        <v>0</v>
      </c>
      <c r="G46" s="21" t="str">
        <f>IFERROR(taulToimintakulut[[#This Row],[EROTUS (€)]]/taulToimintakulut[[#This Row],[BUDJETTI]],"")</f>
        <v/>
      </c>
    </row>
    <row r="47" spans="2:7" s="17" customFormat="1" ht="19.5" customHeight="1" x14ac:dyDescent="0.3">
      <c r="B47" s="18"/>
      <c r="C47" s="17" t="s">
        <v>31</v>
      </c>
      <c r="D47" s="20">
        <f>SUBTOTAL(109,taulToimintakulut[BUDJETTI],taulHenkilöstökulut[BUDJETTI])</f>
        <v>1400</v>
      </c>
      <c r="E47" s="20">
        <f>SUBTOTAL(109,taulToimintakulut[TODELLINEN],taulHenkilöstökulut[TODELLINEN])</f>
        <v>1490</v>
      </c>
      <c r="F47" s="28">
        <f>SUBTOTAL(109,taulToimintakulut[EROTUS (€)],taulHenkilöstökulut[EROTUS (€)])</f>
        <v>-90</v>
      </c>
      <c r="G47" s="29">
        <f>IFERROR(SUM(taulToimintakulut[[#Totals],[EROTUS (€)]]/taulToimintakulut[[#Totals],[BUDJETTI]]),"")</f>
        <v>-6.4285714285714279E-2</v>
      </c>
    </row>
    <row r="48" spans="2:7" ht="19.5" customHeight="1" x14ac:dyDescent="0.3">
      <c r="B48" s="30"/>
      <c r="C48" s="30"/>
      <c r="D48" s="30"/>
      <c r="E48" s="30"/>
      <c r="F48" s="30"/>
      <c r="G48" s="30"/>
    </row>
  </sheetData>
  <mergeCells count="4">
    <mergeCell ref="F1:G1"/>
    <mergeCell ref="B1:E1"/>
    <mergeCell ref="B48:G48"/>
    <mergeCell ref="B17:G17"/>
  </mergeCells>
  <conditionalFormatting sqref="G13:G16">
    <cfRule type="dataBar" priority="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{639A99BA-8DC8-4765-8921-B6A5F1867B05}</x14:id>
        </ext>
      </extLst>
    </cfRule>
  </conditionalFormatting>
  <conditionalFormatting sqref="G28:G46">
    <cfRule type="dataBar" priority="1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{E383D9ED-DC00-4014-A3DF-283E00ACC6D3}</x14:id>
        </ext>
      </extLst>
    </cfRule>
  </conditionalFormatting>
  <printOptions horizontalCentered="1"/>
  <pageMargins left="0.6" right="0.6" top="0.75" bottom="0.75" header="0.25" footer="0.25"/>
  <pageSetup scale="86" fitToHeight="0" orientation="portrait" horizontalDpi="300" verticalDpi="300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39A99BA-8DC8-4765-8921-B6A5F1867B05}">
            <x14:dataBar minLength="0" maxLength="100" border="1" negativeBarBorderColorSameAsPositive="0" axisPosition="middle">
              <x14:cfvo type="min"/>
              <x14:cfvo type="max"/>
              <x14:borderColor theme="4"/>
              <x14:negativeFillColor theme="5"/>
              <x14:negativeBorderColor theme="5"/>
              <x14:axisColor theme="0" tint="-0.499984740745262"/>
            </x14:dataBar>
          </x14:cfRule>
          <xm:sqref>G13:G16</xm:sqref>
        </x14:conditionalFormatting>
        <x14:conditionalFormatting xmlns:xm="http://schemas.microsoft.com/office/excel/2006/main">
          <x14:cfRule type="dataBar" id="{E383D9ED-DC00-4014-A3DF-283E00ACC6D3}">
            <x14:dataBar minLength="0" maxLength="100" border="1" negativeBarBorderColorSameAsPositive="0" axisPosition="middle">
              <x14:cfvo type="min"/>
              <x14:cfvo type="max"/>
              <x14:borderColor theme="4"/>
              <x14:negativeFillColor theme="5"/>
              <x14:negativeBorderColor theme="5"/>
              <x14:axisColor theme="0" tint="-0.499984740745262"/>
            </x14:dataBar>
          </x14:cfRule>
          <xm:sqref>G28:G46</xm:sqref>
        </x14:conditionalFormatting>
        <x14:conditionalFormatting xmlns:xm="http://schemas.microsoft.com/office/excel/2006/main">
          <x14:cfRule type="iconSet" priority="9" id="{601750C9-486C-4423-9CC8-69839191D230}">
            <x14:iconSet iconSet="3Triangles" showValue="0"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Triangles" iconId="2"/>
              <x14:cfIcon iconSet="3Triangles" iconId="1"/>
              <x14:cfIcon iconSet="3Triangles" iconId="0"/>
            </x14:iconSet>
          </x14:cfRule>
          <xm:sqref>B13:B16</xm:sqref>
        </x14:conditionalFormatting>
        <x14:conditionalFormatting xmlns:xm="http://schemas.microsoft.com/office/excel/2006/main">
          <x14:cfRule type="iconSet" priority="15" id="{901A322A-5740-4A32-9D86-388BF7A503BA}">
            <x14:iconSet iconSet="3Triangles" showValue="0" reverse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</x14:iconSet>
          </x14:cfRule>
          <xm:sqref>B28:B47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ECF75D26760554489385AC954973E7EB0400F81816502B2BDF4D987F80A85D9BFCAE" ma:contentTypeVersion="56" ma:contentTypeDescription="Create a new document." ma:contentTypeScope="" ma:versionID="d0e4570ef4f158f42ec67a92531efa0a">
  <xsd:schema xmlns:xsd="http://www.w3.org/2001/XMLSchema" xmlns:xs="http://www.w3.org/2001/XMLSchema" xmlns:p="http://schemas.microsoft.com/office/2006/metadata/properties" xmlns:ns2="fed321ae-6156-42a7-960a-52334cae8eeb" targetNamespace="http://schemas.microsoft.com/office/2006/metadata/properties" ma:root="true" ma:fieldsID="99757c62dd58125eb8c5198fef8edc7b" ns2:_="">
    <xsd:import namespace="fed321ae-6156-42a7-960a-52334cae8eeb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321ae-6156-42a7-960a-52334cae8eeb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8641d70-7d20-4b75-b4ee-9f1fb20806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1967E72-6893-4011-8CD3-FDE06138676D}" ma:internalName="CSXSubmissionMarket" ma:readOnly="false" ma:showField="MarketName" ma:web="fed321ae-6156-42a7-960a-52334cae8eeb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e96cbd0-4081-4635-a9a4-fa541e84c6c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C3B3AD65-8B61-4249-9240-C14FD59538C2}" ma:internalName="InProjectListLookup" ma:readOnly="true" ma:showField="InProjectLis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71d5ef-89a4-44cb-b82e-12ecc0190b7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C3B3AD65-8B61-4249-9240-C14FD59538C2}" ma:internalName="LastCompleteVersionLookup" ma:readOnly="true" ma:showField="LastComplete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C3B3AD65-8B61-4249-9240-C14FD59538C2}" ma:internalName="LastPreviewErrorLookup" ma:readOnly="true" ma:showField="LastPreview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C3B3AD65-8B61-4249-9240-C14FD59538C2}" ma:internalName="LastPreviewResultLookup" ma:readOnly="true" ma:showField="LastPreview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C3B3AD65-8B61-4249-9240-C14FD59538C2}" ma:internalName="LastPreviewAttemptDateLookup" ma:readOnly="true" ma:showField="LastPreview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C3B3AD65-8B61-4249-9240-C14FD59538C2}" ma:internalName="LastPreviewedByLookup" ma:readOnly="true" ma:showField="LastPreview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C3B3AD65-8B61-4249-9240-C14FD59538C2}" ma:internalName="LastPreviewTimeLookup" ma:readOnly="true" ma:showField="LastPreview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C3B3AD65-8B61-4249-9240-C14FD59538C2}" ma:internalName="LastPreviewVersionLookup" ma:readOnly="true" ma:showField="LastPreview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C3B3AD65-8B61-4249-9240-C14FD59538C2}" ma:internalName="LastPublishErrorLookup" ma:readOnly="true" ma:showField="LastPublishError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C3B3AD65-8B61-4249-9240-C14FD59538C2}" ma:internalName="LastPublishResultLookup" ma:readOnly="true" ma:showField="LastPublishResult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C3B3AD65-8B61-4249-9240-C14FD59538C2}" ma:internalName="LastPublishAttemptDateLookup" ma:readOnly="true" ma:showField="LastPublishAttemptDat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C3B3AD65-8B61-4249-9240-C14FD59538C2}" ma:internalName="LastPublishedByLookup" ma:readOnly="true" ma:showField="LastPublishedBy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C3B3AD65-8B61-4249-9240-C14FD59538C2}" ma:internalName="LastPublishTimeLookup" ma:readOnly="true" ma:showField="LastPublishTi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C3B3AD65-8B61-4249-9240-C14FD59538C2}" ma:internalName="LastPublishVersionLookup" ma:readOnly="true" ma:showField="LastPublishVersion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6754A51-5249-4B19-8109-536CA3716581}" ma:internalName="LocLastLocAttemptVersionLookup" ma:readOnly="false" ma:showField="LastLocAttemptVersion" ma:web="fed321ae-6156-42a7-960a-52334cae8eeb">
      <xsd:simpleType>
        <xsd:restriction base="dms:Lookup"/>
      </xsd:simpleType>
    </xsd:element>
    <xsd:element name="LocLastLocAttemptVersionTypeLookup" ma:index="71" nillable="true" ma:displayName="Loc Last Loc Attempt Version Type" ma:default="" ma:list="{26754A51-5249-4B19-8109-536CA3716581}" ma:internalName="LocLastLocAttemptVersionTypeLookup" ma:readOnly="true" ma:showField="LastLocAttemptVersionType" ma:web="fed321ae-6156-42a7-960a-52334cae8eeb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6754A51-5249-4B19-8109-536CA3716581}" ma:internalName="LocNewPublishedVersionLookup" ma:readOnly="true" ma:showField="NewPublishedVersion" ma:web="fed321ae-6156-42a7-960a-52334cae8eeb">
      <xsd:simpleType>
        <xsd:restriction base="dms:Lookup"/>
      </xsd:simpleType>
    </xsd:element>
    <xsd:element name="LocOverallHandbackStatusLookup" ma:index="75" nillable="true" ma:displayName="Loc Overall Handback Status" ma:default="" ma:list="{26754A51-5249-4B19-8109-536CA3716581}" ma:internalName="LocOverallHandbackStatusLookup" ma:readOnly="true" ma:showField="OverallHandbackStatus" ma:web="fed321ae-6156-42a7-960a-52334cae8eeb">
      <xsd:simpleType>
        <xsd:restriction base="dms:Lookup"/>
      </xsd:simpleType>
    </xsd:element>
    <xsd:element name="LocOverallLocStatusLookup" ma:index="76" nillable="true" ma:displayName="Loc Overall Localize Status" ma:default="" ma:list="{26754A51-5249-4B19-8109-536CA3716581}" ma:internalName="LocOverallLocStatusLookup" ma:readOnly="true" ma:showField="OverallLocStatus" ma:web="fed321ae-6156-42a7-960a-52334cae8eeb">
      <xsd:simpleType>
        <xsd:restriction base="dms:Lookup"/>
      </xsd:simpleType>
    </xsd:element>
    <xsd:element name="LocOverallPreviewStatusLookup" ma:index="77" nillable="true" ma:displayName="Loc Overall Preview Status" ma:default="" ma:list="{26754A51-5249-4B19-8109-536CA3716581}" ma:internalName="LocOverallPreviewStatusLookup" ma:readOnly="true" ma:showField="OverallPreviewStatus" ma:web="fed321ae-6156-42a7-960a-52334cae8eeb">
      <xsd:simpleType>
        <xsd:restriction base="dms:Lookup"/>
      </xsd:simpleType>
    </xsd:element>
    <xsd:element name="LocOverallPublishStatusLookup" ma:index="78" nillable="true" ma:displayName="Loc Overall Publish Status" ma:default="" ma:list="{26754A51-5249-4B19-8109-536CA3716581}" ma:internalName="LocOverallPublishStatusLookup" ma:readOnly="true" ma:showField="OverallPublishStatus" ma:web="fed321ae-6156-42a7-960a-52334cae8eeb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6754A51-5249-4B19-8109-536CA3716581}" ma:internalName="LocProcessedForHandoffsLookup" ma:readOnly="true" ma:showField="ProcessedForHandoffs" ma:web="fed321ae-6156-42a7-960a-52334cae8eeb">
      <xsd:simpleType>
        <xsd:restriction base="dms:Lookup"/>
      </xsd:simpleType>
    </xsd:element>
    <xsd:element name="LocProcessedForMarketsLookup" ma:index="81" nillable="true" ma:displayName="Loc Processed For Markets" ma:default="" ma:list="{26754A51-5249-4B19-8109-536CA3716581}" ma:internalName="LocProcessedForMarketsLookup" ma:readOnly="true" ma:showField="ProcessedForMarkets" ma:web="fed321ae-6156-42a7-960a-52334cae8eeb">
      <xsd:simpleType>
        <xsd:restriction base="dms:Lookup"/>
      </xsd:simpleType>
    </xsd:element>
    <xsd:element name="LocPublishedDependentAssetsLookup" ma:index="82" nillable="true" ma:displayName="Loc Published Dependent Assets" ma:default="" ma:list="{26754A51-5249-4B19-8109-536CA3716581}" ma:internalName="LocPublishedDependentAssetsLookup" ma:readOnly="true" ma:showField="PublishedDependentAssets" ma:web="fed321ae-6156-42a7-960a-52334cae8eeb">
      <xsd:simpleType>
        <xsd:restriction base="dms:Lookup"/>
      </xsd:simpleType>
    </xsd:element>
    <xsd:element name="LocPublishedLinkedAssetsLookup" ma:index="83" nillable="true" ma:displayName="Loc Published Linked Assets" ma:default="" ma:list="{26754A51-5249-4B19-8109-536CA3716581}" ma:internalName="LocPublishedLinkedAssetsLookup" ma:readOnly="true" ma:showField="PublishedLinkedAssets" ma:web="fed321ae-6156-42a7-960a-52334cae8eeb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3071c5b-fb70-47d2-bdf6-a8e5324839c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1967E72-6893-4011-8CD3-FDE06138676D}" ma:internalName="Markets" ma:readOnly="false" ma:showField="MarketName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C3B3AD65-8B61-4249-9240-C14FD59538C2}" ma:internalName="NumOfRatingsLookup" ma:readOnly="true" ma:showField="NumOfRating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C3B3AD65-8B61-4249-9240-C14FD59538C2}" ma:internalName="PublishStatusLookup" ma:readOnly="false" ma:showField="PublishStatus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d9d8638-397f-43f6-b2ab-b4d47e3356b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b8e0e4e5-6291-4f73-9d66-6cbf2c17b79b}" ma:internalName="TaxCatchAll" ma:showField="CatchAllData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b8e0e4e5-6291-4f73-9d66-6cbf2c17b79b}" ma:internalName="TaxCatchAllLabel" ma:readOnly="true" ma:showField="CatchAllDataLabel" ma:web="fed321ae-6156-42a7-960a-52334cae8e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fed321ae-6156-42a7-960a-52334cae8eeb">english</DirectSourceMarket>
    <ApprovalStatus xmlns="fed321ae-6156-42a7-960a-52334cae8eeb">InProgress</ApprovalStatus>
    <MarketSpecific xmlns="fed321ae-6156-42a7-960a-52334cae8eeb">false</MarketSpecific>
    <LocComments xmlns="fed321ae-6156-42a7-960a-52334cae8eeb" xsi:nil="true"/>
    <ThumbnailAssetId xmlns="fed321ae-6156-42a7-960a-52334cae8eeb" xsi:nil="true"/>
    <PrimaryImageGen xmlns="fed321ae-6156-42a7-960a-52334cae8eeb">false</PrimaryImageGen>
    <LegacyData xmlns="fed321ae-6156-42a7-960a-52334cae8eeb" xsi:nil="true"/>
    <LocRecommendedHandoff xmlns="fed321ae-6156-42a7-960a-52334cae8eeb" xsi:nil="true"/>
    <BusinessGroup xmlns="fed321ae-6156-42a7-960a-52334cae8eeb" xsi:nil="true"/>
    <BlockPublish xmlns="fed321ae-6156-42a7-960a-52334cae8eeb">false</BlockPublish>
    <TPFriendlyName xmlns="fed321ae-6156-42a7-960a-52334cae8eeb" xsi:nil="true"/>
    <NumericId xmlns="fed321ae-6156-42a7-960a-52334cae8eeb" xsi:nil="true"/>
    <APEditor xmlns="fed321ae-6156-42a7-960a-52334cae8eeb">
      <UserInfo>
        <DisplayName/>
        <AccountId xsi:nil="true"/>
        <AccountType/>
      </UserInfo>
    </APEditor>
    <SourceTitle xmlns="fed321ae-6156-42a7-960a-52334cae8eeb" xsi:nil="true"/>
    <OpenTemplate xmlns="fed321ae-6156-42a7-960a-52334cae8eeb">true</OpenTemplate>
    <UALocComments xmlns="fed321ae-6156-42a7-960a-52334cae8eeb" xsi:nil="true"/>
    <ParentAssetId xmlns="fed321ae-6156-42a7-960a-52334cae8eeb" xsi:nil="true"/>
    <IntlLangReviewDate xmlns="fed321ae-6156-42a7-960a-52334cae8eeb" xsi:nil="true"/>
    <FeatureTagsTaxHTField0 xmlns="fed321ae-6156-42a7-960a-52334cae8eeb">
      <Terms xmlns="http://schemas.microsoft.com/office/infopath/2007/PartnerControls"/>
    </FeatureTagsTaxHTField0>
    <PublishStatusLookup xmlns="fed321ae-6156-42a7-960a-52334cae8eeb">
      <Value>406999</Value>
    </PublishStatusLookup>
    <Providers xmlns="fed321ae-6156-42a7-960a-52334cae8eeb" xsi:nil="true"/>
    <MachineTranslated xmlns="fed321ae-6156-42a7-960a-52334cae8eeb">false</MachineTranslated>
    <OriginalSourceMarket xmlns="fed321ae-6156-42a7-960a-52334cae8eeb">english</OriginalSourceMarket>
    <APDescription xmlns="fed321ae-6156-42a7-960a-52334cae8eeb" xsi:nil="true"/>
    <ClipArtFilename xmlns="fed321ae-6156-42a7-960a-52334cae8eeb" xsi:nil="true"/>
    <ContentItem xmlns="fed321ae-6156-42a7-960a-52334cae8eeb" xsi:nil="true"/>
    <TPInstallLocation xmlns="fed321ae-6156-42a7-960a-52334cae8eeb" xsi:nil="true"/>
    <PublishTargets xmlns="fed321ae-6156-42a7-960a-52334cae8eeb">OfficeOnlineVNext</PublishTargets>
    <TimesCloned xmlns="fed321ae-6156-42a7-960a-52334cae8eeb" xsi:nil="true"/>
    <AssetStart xmlns="fed321ae-6156-42a7-960a-52334cae8eeb">2012-08-31T01:16:00+00:00</AssetStart>
    <Provider xmlns="fed321ae-6156-42a7-960a-52334cae8eeb" xsi:nil="true"/>
    <AcquiredFrom xmlns="fed321ae-6156-42a7-960a-52334cae8eeb">Internal MS</AcquiredFrom>
    <FriendlyTitle xmlns="fed321ae-6156-42a7-960a-52334cae8eeb" xsi:nil="true"/>
    <LastHandOff xmlns="fed321ae-6156-42a7-960a-52334cae8eeb" xsi:nil="true"/>
    <TPClientViewer xmlns="fed321ae-6156-42a7-960a-52334cae8eeb" xsi:nil="true"/>
    <UACurrentWords xmlns="fed321ae-6156-42a7-960a-52334cae8eeb" xsi:nil="true"/>
    <ArtSampleDocs xmlns="fed321ae-6156-42a7-960a-52334cae8eeb" xsi:nil="true"/>
    <UALocRecommendation xmlns="fed321ae-6156-42a7-960a-52334cae8eeb">Localize</UALocRecommendation>
    <Manager xmlns="fed321ae-6156-42a7-960a-52334cae8eeb" xsi:nil="true"/>
    <ShowIn xmlns="fed321ae-6156-42a7-960a-52334cae8eeb">Show everywhere</ShowIn>
    <UANotes xmlns="fed321ae-6156-42a7-960a-52334cae8eeb" xsi:nil="true"/>
    <TemplateStatus xmlns="fed321ae-6156-42a7-960a-52334cae8eeb">Complete</TemplateStatus>
    <InternalTagsTaxHTField0 xmlns="fed321ae-6156-42a7-960a-52334cae8eeb">
      <Terms xmlns="http://schemas.microsoft.com/office/infopath/2007/PartnerControls"/>
    </InternalTagsTaxHTField0>
    <CSXHash xmlns="fed321ae-6156-42a7-960a-52334cae8eeb" xsi:nil="true"/>
    <Downloads xmlns="fed321ae-6156-42a7-960a-52334cae8eeb">0</Downloads>
    <VoteCount xmlns="fed321ae-6156-42a7-960a-52334cae8eeb" xsi:nil="true"/>
    <OOCacheId xmlns="fed321ae-6156-42a7-960a-52334cae8eeb" xsi:nil="true"/>
    <IsDeleted xmlns="fed321ae-6156-42a7-960a-52334cae8eeb">false</IsDeleted>
    <AssetExpire xmlns="fed321ae-6156-42a7-960a-52334cae8eeb">2029-01-01T08:00:00+00:00</AssetExpire>
    <DSATActionTaken xmlns="fed321ae-6156-42a7-960a-52334cae8eeb" xsi:nil="true"/>
    <CSXSubmissionMarket xmlns="fed321ae-6156-42a7-960a-52334cae8eeb" xsi:nil="true"/>
    <TPExecutable xmlns="fed321ae-6156-42a7-960a-52334cae8eeb" xsi:nil="true"/>
    <SubmitterId xmlns="fed321ae-6156-42a7-960a-52334cae8eeb" xsi:nil="true"/>
    <EditorialTags xmlns="fed321ae-6156-42a7-960a-52334cae8eeb" xsi:nil="true"/>
    <AssetType xmlns="fed321ae-6156-42a7-960a-52334cae8eeb">TP</AssetType>
    <BugNumber xmlns="fed321ae-6156-42a7-960a-52334cae8eeb" xsi:nil="true"/>
    <CSXSubmissionDate xmlns="fed321ae-6156-42a7-960a-52334cae8eeb" xsi:nil="true"/>
    <CSXUpdate xmlns="fed321ae-6156-42a7-960a-52334cae8eeb">false</CSXUpdate>
    <ApprovalLog xmlns="fed321ae-6156-42a7-960a-52334cae8eeb" xsi:nil="true"/>
    <Milestone xmlns="fed321ae-6156-42a7-960a-52334cae8eeb" xsi:nil="true"/>
    <RecommendationsModifier xmlns="fed321ae-6156-42a7-960a-52334cae8eeb" xsi:nil="true"/>
    <OriginAsset xmlns="fed321ae-6156-42a7-960a-52334cae8eeb" xsi:nil="true"/>
    <TPComponent xmlns="fed321ae-6156-42a7-960a-52334cae8eeb" xsi:nil="true"/>
    <AssetId xmlns="fed321ae-6156-42a7-960a-52334cae8eeb">TP103428874</AssetId>
    <IntlLocPriority xmlns="fed321ae-6156-42a7-960a-52334cae8eeb" xsi:nil="true"/>
    <PolicheckWords xmlns="fed321ae-6156-42a7-960a-52334cae8eeb" xsi:nil="true"/>
    <TPLaunchHelpLink xmlns="fed321ae-6156-42a7-960a-52334cae8eeb" xsi:nil="true"/>
    <TPApplication xmlns="fed321ae-6156-42a7-960a-52334cae8eeb" xsi:nil="true"/>
    <CrawlForDependencies xmlns="fed321ae-6156-42a7-960a-52334cae8eeb">false</CrawlForDependencies>
    <HandoffToMSDN xmlns="fed321ae-6156-42a7-960a-52334cae8eeb" xsi:nil="true"/>
    <PlannedPubDate xmlns="fed321ae-6156-42a7-960a-52334cae8eeb" xsi:nil="true"/>
    <IntlLangReviewer xmlns="fed321ae-6156-42a7-960a-52334cae8eeb" xsi:nil="true"/>
    <TrustLevel xmlns="fed321ae-6156-42a7-960a-52334cae8eeb">1 Microsoft Managed Content</TrustLevel>
    <LocLastLocAttemptVersionLookup xmlns="fed321ae-6156-42a7-960a-52334cae8eeb">854929</LocLastLocAttemptVersionLookup>
    <IsSearchable xmlns="fed321ae-6156-42a7-960a-52334cae8eeb">true</IsSearchable>
    <TemplateTemplateType xmlns="fed321ae-6156-42a7-960a-52334cae8eeb">Excel Spreadsheet Template</TemplateTemplateType>
    <CampaignTagsTaxHTField0 xmlns="fed321ae-6156-42a7-960a-52334cae8eeb">
      <Terms xmlns="http://schemas.microsoft.com/office/infopath/2007/PartnerControls"/>
    </CampaignTagsTaxHTField0>
    <TPNamespace xmlns="fed321ae-6156-42a7-960a-52334cae8eeb" xsi:nil="true"/>
    <TaxCatchAll xmlns="fed321ae-6156-42a7-960a-52334cae8eeb"/>
    <Markets xmlns="fed321ae-6156-42a7-960a-52334cae8eeb"/>
    <UAProjectedTotalWords xmlns="fed321ae-6156-42a7-960a-52334cae8eeb" xsi:nil="true"/>
    <LocMarketGroupTiers2 xmlns="fed321ae-6156-42a7-960a-52334cae8eeb" xsi:nil="true"/>
    <IntlLangReview xmlns="fed321ae-6156-42a7-960a-52334cae8eeb">false</IntlLangReview>
    <OutputCachingOn xmlns="fed321ae-6156-42a7-960a-52334cae8eeb">false</OutputCachingOn>
    <APAuthor xmlns="fed321ae-6156-42a7-960a-52334cae8eeb">
      <UserInfo>
        <DisplayName>REDMOND\matthos</DisplayName>
        <AccountId>59</AccountId>
        <AccountType/>
      </UserInfo>
    </APAuthor>
    <LocManualTestRequired xmlns="fed321ae-6156-42a7-960a-52334cae8eeb">false</LocManualTestRequired>
    <TPCommandLine xmlns="fed321ae-6156-42a7-960a-52334cae8eeb" xsi:nil="true"/>
    <TPAppVersion xmlns="fed321ae-6156-42a7-960a-52334cae8eeb" xsi:nil="true"/>
    <EditorialStatus xmlns="fed321ae-6156-42a7-960a-52334cae8eeb">Complete</EditorialStatus>
    <LastModifiedDateTime xmlns="fed321ae-6156-42a7-960a-52334cae8eeb" xsi:nil="true"/>
    <ScenarioTagsTaxHTField0 xmlns="fed321ae-6156-42a7-960a-52334cae8eeb">
      <Terms xmlns="http://schemas.microsoft.com/office/infopath/2007/PartnerControls"/>
    </ScenarioTagsTaxHTField0>
    <OriginalRelease xmlns="fed321ae-6156-42a7-960a-52334cae8eeb">15</OriginalRelease>
    <TPLaunchHelpLinkType xmlns="fed321ae-6156-42a7-960a-52334cae8eeb">Template</TPLaunchHelpLinkType>
    <LocalizationTagsTaxHTField0 xmlns="fed321ae-6156-42a7-960a-52334cae8eeb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90E7EAB-85A7-4362-AA2A-48857921659F}"/>
</file>

<file path=customXml/itemProps2.xml><?xml version="1.0" encoding="utf-8"?>
<ds:datastoreItem xmlns:ds="http://schemas.openxmlformats.org/officeDocument/2006/customXml" ds:itemID="{255785D4-ED40-4725-BB58-C6664DAC676E}"/>
</file>

<file path=customXml/itemProps3.xml><?xml version="1.0" encoding="utf-8"?>
<ds:datastoreItem xmlns:ds="http://schemas.openxmlformats.org/officeDocument/2006/customXml" ds:itemID="{77598D4A-D0F0-4F55-AA5A-3887E8BF1D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Kulubudjetti</vt:lpstr>
      <vt:lpstr>Kulubudjetti!Tulostusotsikot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Preedaporn Stapholdecha</cp:lastModifiedBy>
  <dcterms:created xsi:type="dcterms:W3CDTF">2012-08-27T22:22:27Z</dcterms:created>
  <dcterms:modified xsi:type="dcterms:W3CDTF">2012-12-06T03:20:14Z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0x010100ECF75D26760554489385AC954973E7EB0400F81816502B2BDF4D987F80A85D9BFCAE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