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8800" windowHeight="14235"/>
  </bookViews>
  <sheets>
    <sheet name="Markkinointisuunnitelmatiedot" sheetId="1" r:id="rId1"/>
    <sheet name="Luettelotiedot" sheetId="2" r:id="rId2"/>
  </sheets>
  <definedNames>
    <definedName name="clEiAloitettu">Markkinointisuunnitelmatiedot!$D$4</definedName>
    <definedName name="clKäynnissä">Markkinointisuunnitelmatiedot!$E$4</definedName>
    <definedName name="clMukautettu1">Markkinointisuunnitelmatiedot!$H$4</definedName>
    <definedName name="clMukautettu2">Markkinointisuunnitelmatiedot!$I$4</definedName>
    <definedName name="clMukautettu3">Markkinointisuunnitelmatiedot!$J$4</definedName>
    <definedName name="clMukautettu4">Markkinointisuunnitelmatiedot!$K$4</definedName>
    <definedName name="clValmis">Markkinointisuunnitelmatiedot!$G$4</definedName>
    <definedName name="clViivästynyt">Markkinointisuunnitelmatiedot!$F$4</definedName>
    <definedName name="Nimet">Henkilöt[NIMI]</definedName>
    <definedName name="_xlnm.Print_Titles" localSheetId="1">Luettelotiedot!$3:$3</definedName>
    <definedName name="_xlnm.Print_Titles" localSheetId="0">Markkinointisuunnitelmatiedot!$5:$5</definedName>
    <definedName name="Sarakeotsikko1">Tiedot[[#Headers],[TEHTÄVÄ]]</definedName>
    <definedName name="Sarakeotsikko2">Henkilöt[[#Headers],[NIMI]]</definedName>
    <definedName name="Sarakeotsikkoalue1..K4.1">Markkinointisuunnitelmatiedot!$D$3</definedName>
    <definedName name="txtMukautettu1">Markkinointisuunnitelmatiedot!$H$3</definedName>
    <definedName name="txtMukautettu2">Markkinointisuunnitelmatiedot!$I$3</definedName>
    <definedName name="txtMukautettu3">Markkinointisuunnitelmatiedot!$J$3</definedName>
    <definedName name="txtMukautettu4">Markkinointisuunnitelmatiedot!$K$3</definedName>
  </definedNames>
  <calcPr calcId="171027"/>
</workbook>
</file>

<file path=xl/calcChain.xml><?xml version="1.0" encoding="utf-8"?>
<calcChain xmlns="http://schemas.openxmlformats.org/spreadsheetml/2006/main">
  <c r="G17" i="1" l="1"/>
  <c r="F17" i="1"/>
  <c r="H16" i="1"/>
  <c r="I16" i="1"/>
  <c r="G16" i="1"/>
  <c r="F16" i="1"/>
  <c r="G15" i="1"/>
  <c r="F15" i="1"/>
  <c r="H14" i="1"/>
  <c r="G14" i="1"/>
  <c r="F14" i="1"/>
  <c r="H13" i="1"/>
  <c r="G13" i="1"/>
  <c r="G12" i="1"/>
  <c r="F12" i="1"/>
  <c r="G10" i="1"/>
  <c r="F10" i="1"/>
  <c r="I9" i="1"/>
  <c r="H9" i="1"/>
  <c r="G9" i="1"/>
  <c r="F9" i="1"/>
  <c r="G8" i="1"/>
  <c r="F8" i="1"/>
  <c r="H7" i="1"/>
  <c r="G7" i="1"/>
  <c r="F7" i="1"/>
  <c r="F13" i="1"/>
  <c r="H6" i="1"/>
  <c r="G6" i="1"/>
  <c r="F6" i="1"/>
</calcChain>
</file>

<file path=xl/sharedStrings.xml><?xml version="1.0" encoding="utf-8"?>
<sst xmlns="http://schemas.openxmlformats.org/spreadsheetml/2006/main" count="97" uniqueCount="51">
  <si>
    <t>Markkinointisuunnitelmatiedot</t>
  </si>
  <si>
    <t>Markkinointisuunnitelmaluettelot</t>
  </si>
  <si>
    <t>TEHTÄVÄ</t>
  </si>
  <si>
    <t>Tuoteanalyysi</t>
  </si>
  <si>
    <t>Kuvakäsikirjoituksen suunnittelu</t>
  </si>
  <si>
    <t>Kuvakäsikirjoituksen suunnittelun tarkistus</t>
  </si>
  <si>
    <t>Tutkimusanalyysi Vaihe I</t>
  </si>
  <si>
    <t>Mainonnan sisällön luonti Vaihe I</t>
  </si>
  <si>
    <t>Tuotevaatimusten määritelmät</t>
  </si>
  <si>
    <t>Prototyypin kehityksen tiedot</t>
  </si>
  <si>
    <t>Laadunvalvonta, edistymisraportit</t>
  </si>
  <si>
    <t>Kuvakäsikirjoituksen luominen</t>
  </si>
  <si>
    <t>Kuvakäsikirjoituksen tarkistus graafikkojen kanssa</t>
  </si>
  <si>
    <t>Tutkimusanalyysi Vaihe II</t>
  </si>
  <si>
    <t>Mainonnan sisällön luonti Vaihe II</t>
  </si>
  <si>
    <t>TILA</t>
  </si>
  <si>
    <t>Käynnissä</t>
  </si>
  <si>
    <t>Valmis</t>
  </si>
  <si>
    <t>Viivästynyt</t>
  </si>
  <si>
    <t>Ei aloitettu</t>
  </si>
  <si>
    <t>TILAVÄRISELITE JA VAIHTOPAINIKE</t>
  </si>
  <si>
    <t>KÄYTÖSSÄ</t>
  </si>
  <si>
    <t>OMISTAJA</t>
  </si>
  <si>
    <t>Jari K.</t>
  </si>
  <si>
    <t>Manu M.</t>
  </si>
  <si>
    <t>Kalevi L.</t>
  </si>
  <si>
    <t>VASTUUHENKILÖ</t>
  </si>
  <si>
    <t>Antero T.</t>
  </si>
  <si>
    <t>Tommy S.</t>
  </si>
  <si>
    <t>Vilma W.</t>
  </si>
  <si>
    <t>Frans V.</t>
  </si>
  <si>
    <t>POISSA KÄYTÖSTÄ</t>
  </si>
  <si>
    <t>ODOTETTU
ALOITUSPÄIVÄ</t>
  </si>
  <si>
    <t>ODOTETTU
PÄÄTTYMISPÄIVÄ</t>
  </si>
  <si>
    <t>Mukautettu 1</t>
  </si>
  <si>
    <t xml:space="preserve">TODELLINEN 
ALOITUSPÄIVÄ </t>
  </si>
  <si>
    <t>Mukautettu 2</t>
  </si>
  <si>
    <t xml:space="preserve">TODELLINEN 
PÄÄTTYMISPÄIVÄ </t>
  </si>
  <si>
    <t>Mukautettu 3</t>
  </si>
  <si>
    <t>ARVIOIDUT KUSTANNUKSET</t>
  </si>
  <si>
    <t>Mukautettu 4</t>
  </si>
  <si>
    <t>TODELLISET 
KUSTANNUKSET</t>
  </si>
  <si>
    <t>NIMI</t>
  </si>
  <si>
    <t>Pontus J.</t>
  </si>
  <si>
    <t>TYÖNIMIKE</t>
  </si>
  <si>
    <t>Markkinointiasiantuntija</t>
  </si>
  <si>
    <t>Markkinointipäällikkö</t>
  </si>
  <si>
    <t>Projektipäällikkö</t>
  </si>
  <si>
    <t>Markkinointianalyytikko</t>
  </si>
  <si>
    <t>Tutkimuskoordinaattori</t>
  </si>
  <si>
    <t>Apulaismarkkinointipäällikkö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</si>
</sst>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#,##0\ &quot;€&quot;"/>
  </numFmts>
  <fonts count="14" x14ac:knownFonts="1">
    <font>
      <sz val="11"/>
      <color theme="1"/>
      <name val="Euphemia"/>
      <family val="2"/>
      <scheme val="minor"/>
    </font>
    <font>
      <sz val="9"/>
      <color theme="1"/>
      <name val="Euphemia"/>
      <family val="2"/>
      <scheme val="minor"/>
    </font>
    <font>
      <sz val="26"/>
      <color theme="1"/>
      <name val="Georgia"/>
      <family val="2"/>
      <scheme val="major"/>
    </font>
    <font>
      <sz val="11"/>
      <color theme="1"/>
      <name val="Euphemia"/>
      <family val="2"/>
      <scheme val="minor"/>
    </font>
    <font>
      <sz val="11"/>
      <color theme="4" tint="-0.499984740745262"/>
      <name val="Euphemia"/>
      <family val="2"/>
      <scheme val="minor"/>
    </font>
    <font>
      <sz val="11"/>
      <color theme="6" tint="-0.499984740745262"/>
      <name val="Euphemia"/>
      <family val="2"/>
      <scheme val="minor"/>
    </font>
    <font>
      <sz val="11"/>
      <color theme="5" tint="-0.499984740745262"/>
      <name val="Euphemia"/>
      <family val="2"/>
      <scheme val="minor"/>
    </font>
    <font>
      <sz val="11"/>
      <color theme="7" tint="-0.499984740745262"/>
      <name val="Euphemia"/>
      <family val="2"/>
      <scheme val="minor"/>
    </font>
    <font>
      <sz val="11"/>
      <color theme="7" tint="-0.24994659260841701"/>
      <name val="Euphemia"/>
      <family val="2"/>
      <scheme val="minor"/>
    </font>
    <font>
      <sz val="11"/>
      <color theme="6" tint="-0.24994659260841701"/>
      <name val="Euphemia"/>
      <family val="2"/>
      <scheme val="minor"/>
    </font>
    <font>
      <sz val="11"/>
      <color theme="5" tint="-0.24994659260841701"/>
      <name val="Euphemia"/>
      <family val="2"/>
      <scheme val="minor"/>
    </font>
    <font>
      <sz val="11"/>
      <color theme="0"/>
      <name val="Euphemia"/>
      <family val="2"/>
      <scheme val="minor"/>
    </font>
    <font>
      <sz val="11"/>
      <color theme="1" tint="0.34998626667073579"/>
      <name val="Georgia"/>
      <family val="1"/>
      <scheme val="major"/>
    </font>
    <font>
      <b/>
      <sz val="11"/>
      <color theme="1"/>
      <name val="Euphemi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</borders>
  <cellStyleXfs count="20">
    <xf numFmtId="0" fontId="0" fillId="0" borderId="0" applyNumberFormat="0">
      <alignment horizontal="left" vertical="center" wrapText="1"/>
    </xf>
    <xf numFmtId="0" fontId="12" fillId="0" borderId="4" applyProtection="0">
      <alignment horizont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ont="0" applyFill="0" applyBorder="0" applyProtection="0">
      <alignment horizontal="left" wrapText="1"/>
    </xf>
    <xf numFmtId="0" fontId="13" fillId="0" borderId="0" applyNumberFormat="0" applyFill="0" applyBorder="0" applyProtection="0">
      <alignment horizontal="left"/>
    </xf>
    <xf numFmtId="5" fontId="3" fillId="0" borderId="0" applyFont="0" applyFill="0" applyBorder="0" applyProtection="0">
      <alignment horizontal="right" vertical="center"/>
    </xf>
    <xf numFmtId="0" fontId="3" fillId="0" borderId="0">
      <alignment vertical="center" wrapText="1"/>
    </xf>
    <xf numFmtId="0" fontId="4" fillId="2" borderId="6" applyNumberFormat="0" applyProtection="0">
      <alignment horizontal="center"/>
    </xf>
    <xf numFmtId="0" fontId="4" fillId="3" borderId="6" applyNumberFormat="0" applyProtection="0">
      <alignment horizontal="center"/>
    </xf>
    <xf numFmtId="0" fontId="10" fillId="4" borderId="6" applyNumberFormat="0" applyProtection="0">
      <alignment horizontal="center"/>
    </xf>
    <xf numFmtId="0" fontId="6" fillId="5" borderId="6" applyNumberFormat="0" applyProtection="0">
      <alignment horizontal="center"/>
    </xf>
    <xf numFmtId="0" fontId="9" fillId="6" borderId="6" applyNumberFormat="0" applyProtection="0">
      <alignment horizontal="center"/>
    </xf>
    <xf numFmtId="0" fontId="5" fillId="7" borderId="6" applyNumberFormat="0" applyProtection="0">
      <alignment horizontal="center"/>
    </xf>
    <xf numFmtId="0" fontId="8" fillId="8" borderId="6" applyNumberFormat="0" applyProtection="0">
      <alignment horizontal="center"/>
    </xf>
    <xf numFmtId="0" fontId="7" fillId="9" borderId="6" applyNumberFormat="0" applyProtection="0">
      <alignment horizontal="center"/>
    </xf>
    <xf numFmtId="14" fontId="3" fillId="0" borderId="0" applyFont="0" applyFill="0" applyBorder="0" applyProtection="0">
      <alignment horizontal="right"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3" fillId="0" borderId="1" applyNumberFormat="0" applyFont="0" applyFill="0" applyAlignment="0">
      <alignment horizontal="left" vertical="center" wrapText="1"/>
    </xf>
    <xf numFmtId="0" fontId="3" fillId="0" borderId="3" applyFont="0" applyFill="0" applyAlignment="0">
      <alignment horizontal="left" vertical="center" wrapText="1"/>
    </xf>
  </cellStyleXfs>
  <cellXfs count="33">
    <xf numFmtId="0" fontId="0" fillId="0" borderId="0" xfId="0">
      <alignment horizontal="left" vertical="center" wrapText="1"/>
    </xf>
    <xf numFmtId="0" fontId="0" fillId="0" borderId="2" xfId="0" applyBorder="1">
      <alignment horizontal="left" vertical="center" wrapText="1"/>
    </xf>
    <xf numFmtId="0" fontId="0" fillId="0" borderId="0" xfId="0" applyFont="1" applyBorder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>
      <alignment horizontal="left" vertical="center" wrapText="1"/>
    </xf>
    <xf numFmtId="0" fontId="2" fillId="0" borderId="0" xfId="2" applyAlignment="1">
      <alignment vertical="center"/>
    </xf>
    <xf numFmtId="0" fontId="6" fillId="5" borderId="6" xfId="10">
      <alignment horizontal="center"/>
    </xf>
    <xf numFmtId="0" fontId="0" fillId="5" borderId="5" xfId="0" applyFill="1" applyBorder="1" applyAlignment="1">
      <alignment horizontal="center"/>
    </xf>
    <xf numFmtId="0" fontId="4" fillId="3" borderId="6" xfId="8">
      <alignment horizontal="center"/>
    </xf>
    <xf numFmtId="0" fontId="0" fillId="3" borderId="5" xfId="0" applyFill="1" applyBorder="1" applyAlignment="1">
      <alignment horizontal="center"/>
    </xf>
    <xf numFmtId="0" fontId="7" fillId="9" borderId="6" xfId="14">
      <alignment horizontal="center"/>
    </xf>
    <xf numFmtId="0" fontId="0" fillId="9" borderId="5" xfId="0" applyFill="1" applyBorder="1" applyAlignment="1">
      <alignment horizontal="center"/>
    </xf>
    <xf numFmtId="0" fontId="5" fillId="7" borderId="6" xfId="12">
      <alignment horizontal="center"/>
    </xf>
    <xf numFmtId="0" fontId="0" fillId="7" borderId="5" xfId="0" applyFill="1" applyBorder="1" applyAlignment="1">
      <alignment horizontal="center"/>
    </xf>
    <xf numFmtId="0" fontId="4" fillId="2" borderId="6" xfId="7">
      <alignment horizontal="center"/>
    </xf>
    <xf numFmtId="0" fontId="0" fillId="2" borderId="5" xfId="0" applyFill="1" applyBorder="1" applyAlignment="1">
      <alignment horizontal="center"/>
    </xf>
    <xf numFmtId="0" fontId="8" fillId="8" borderId="6" xfId="13">
      <alignment horizontal="center"/>
    </xf>
    <xf numFmtId="0" fontId="0" fillId="8" borderId="5" xfId="0" applyFill="1" applyBorder="1" applyAlignment="1">
      <alignment horizontal="center"/>
    </xf>
    <xf numFmtId="0" fontId="9" fillId="6" borderId="6" xfId="11">
      <alignment horizontal="center"/>
    </xf>
    <xf numFmtId="0" fontId="0" fillId="6" borderId="5" xfId="0" applyFill="1" applyBorder="1" applyAlignment="1">
      <alignment horizontal="center"/>
    </xf>
    <xf numFmtId="0" fontId="10" fillId="4" borderId="6" xfId="9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4" fontId="0" fillId="0" borderId="0" xfId="15" applyFont="1" applyBorder="1">
      <alignment horizontal="right" vertical="center" wrapText="1"/>
    </xf>
    <xf numFmtId="0" fontId="0" fillId="0" borderId="0" xfId="3" applyFont="1" applyFill="1" applyBorder="1">
      <alignment horizontal="left" wrapText="1"/>
    </xf>
    <xf numFmtId="0" fontId="13" fillId="0" borderId="0" xfId="4" applyBorder="1">
      <alignment horizontal="left"/>
    </xf>
    <xf numFmtId="0" fontId="0" fillId="0" borderId="1" xfId="18" applyFont="1">
      <alignment horizontal="left" vertical="center" wrapText="1"/>
    </xf>
    <xf numFmtId="0" fontId="0" fillId="0" borderId="3" xfId="19" applyFont="1">
      <alignment horizontal="left" vertical="center" wrapText="1"/>
    </xf>
    <xf numFmtId="164" fontId="0" fillId="0" borderId="0" xfId="5" applyNumberFormat="1" applyFont="1" applyBorder="1">
      <alignment horizontal="right" vertical="center"/>
    </xf>
    <xf numFmtId="0" fontId="12" fillId="0" borderId="4" xfId="1">
      <alignment horizontal="center"/>
    </xf>
    <xf numFmtId="0" fontId="2" fillId="0" borderId="0" xfId="2">
      <alignment vertical="center"/>
    </xf>
    <xf numFmtId="0" fontId="11" fillId="0" borderId="0" xfId="16" applyAlignment="1">
      <alignment horizontal="center" vertical="center" wrapText="1"/>
    </xf>
  </cellXfs>
  <cellStyles count="20">
    <cellStyle name="20% - Accent1" xfId="7" builtinId="30" customBuiltin="1"/>
    <cellStyle name="20% - Accent2" xfId="9" builtinId="34" customBuiltin="1"/>
    <cellStyle name="20% - Accent3" xfId="11" builtinId="38" customBuiltin="1"/>
    <cellStyle name="20% - Accent4" xfId="13" builtinId="42" customBuiltin="1"/>
    <cellStyle name="40% - Accent1" xfId="8" builtinId="31" customBuiltin="1"/>
    <cellStyle name="40% - Accent2" xfId="10" builtinId="35" customBuiltin="1"/>
    <cellStyle name="40% - Accent3" xfId="12" builtinId="39" customBuiltin="1"/>
    <cellStyle name="40% - Accent4" xfId="14" builtinId="43" customBuiltin="1"/>
    <cellStyle name="Currency" xfId="5" builtinId="4" customBuiltin="1"/>
    <cellStyle name="Explanatory Text" xfId="6" builtinId="53" customBuiltin="1"/>
    <cellStyle name="Followed Hyperlink" xfId="17" builtinId="9" customBuiltin="1"/>
    <cellStyle name="Heading 1" xfId="1" builtinId="16" customBuiltin="1"/>
    <cellStyle name="Heading 2" xfId="3" builtinId="17" customBuiltin="1"/>
    <cellStyle name="Heading 3" xfId="4" builtinId="18" customBuiltin="1"/>
    <cellStyle name="Hyperlink" xfId="16" builtinId="8" customBuiltin="1"/>
    <cellStyle name="Normal" xfId="0" builtinId="0" customBuiltin="1"/>
    <cellStyle name="Päivämäärä" xfId="15"/>
    <cellStyle name="Selite Oikea reuna" xfId="19"/>
    <cellStyle name="Selite Vasen reuna" xfId="18"/>
    <cellStyle name="Title" xfId="2" builtinId="15" customBuiltin="1"/>
  </cellStyles>
  <dxfs count="16">
    <dxf>
      <numFmt numFmtId="164" formatCode="#,##0\ &quot;€&quot;"/>
    </dxf>
    <dxf>
      <numFmt numFmtId="164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6" tint="-0.499984740745262"/>
      </font>
      <fill>
        <patternFill>
          <bgColor theme="6" tint="0.59996337778862885"/>
        </patternFill>
      </fill>
    </dxf>
    <dxf>
      <font>
        <b val="0"/>
        <i val="0"/>
        <color theme="7" tint="-0.499984740745262"/>
      </font>
      <fill>
        <patternFill>
          <bgColor theme="7" tint="0.59996337778862885"/>
        </patternFill>
      </fill>
    </dxf>
    <dxf>
      <font>
        <b val="0"/>
        <i val="0"/>
        <color theme="4" tint="-0.499984740745262"/>
      </font>
      <fill>
        <patternFill>
          <bgColor theme="4" tint="0.59996337778862885"/>
        </patternFill>
      </fill>
    </dxf>
    <dxf>
      <font>
        <b val="0"/>
        <i val="0"/>
        <color theme="5" tint="-0.499984740745262"/>
      </font>
      <fill>
        <patternFill>
          <bgColor theme="5" tint="0.59996337778862885"/>
        </patternFill>
      </fill>
    </dxf>
    <dxf>
      <font>
        <b val="0"/>
        <i val="0"/>
        <color theme="5" tint="-0.24994659260841701"/>
      </font>
      <fill>
        <patternFill>
          <bgColor theme="5" tint="0.79998168889431442"/>
        </patternFill>
      </fill>
    </dxf>
    <dxf>
      <font>
        <b val="0"/>
        <i val="0"/>
        <color theme="6" tint="-0.24994659260841701"/>
      </font>
      <fill>
        <patternFill>
          <bgColor theme="6" tint="0.79998168889431442"/>
        </patternFill>
      </fill>
    </dxf>
    <dxf>
      <font>
        <b val="0"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1"/>
      </font>
      <border>
        <top style="thin">
          <color theme="1" tint="0.34998626667073579"/>
        </top>
        <bottom style="medium">
          <color theme="1" tint="0.34998626667073579"/>
        </bottom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/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 style="medium">
          <color theme="0"/>
        </horizontal>
      </border>
    </dxf>
  </dxfs>
  <tableStyles count="1" defaultTableStyle="Markkinointisuunnitelma" defaultPivotStyle="PivotStyleLight16">
    <tableStyle name="Markkinointisuunnitelma" pivot="0" count="3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Luettelotiedot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arkkinointisuunnitelmatied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95246</xdr:rowOff>
    </xdr:from>
    <xdr:to>
      <xdr:col>2</xdr:col>
      <xdr:colOff>600074</xdr:colOff>
      <xdr:row>2</xdr:row>
      <xdr:rowOff>179066</xdr:rowOff>
    </xdr:to>
    <xdr:grpSp>
      <xdr:nvGrpSpPr>
        <xdr:cNvPr id="3" name="Markkinointisuunnitelmaluettelot" descr="Siirtymislinkki Luettelotiedot-laskentataulukkoon">
          <a:hlinkClick xmlns:r="http://schemas.openxmlformats.org/officeDocument/2006/relationships" r:id="rId1" tooltip="Valitse siirtyäksesi Luettelotiedot-laskentataulukkoon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14325" y="695321"/>
          <a:ext cx="3895724" cy="274320"/>
          <a:chOff x="200026" y="847725"/>
          <a:chExt cx="2009774" cy="274320"/>
        </a:xfrm>
      </xdr:grpSpPr>
      <xdr:sp macro="" textlink="">
        <xdr:nvSpPr>
          <xdr:cNvPr id="2" name="Suorakulmio 1" descr="Siirtymislinkki Luettelotiedot-laskentataulukkoo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 rtl="0"/>
            <a:r>
              <a:rPr lang="fi" sz="1100" b="0" spc="60">
                <a:solidFill>
                  <a:schemeClr val="bg1"/>
                </a:solidFill>
                <a:latin typeface="+mn-lt"/>
                <a:ea typeface="+mn-ea"/>
                <a:cs typeface="+mn-cs"/>
              </a:rPr>
              <a:t>MARKKINOINTISUUNNITELMALUETTELOT</a:t>
            </a:r>
          </a:p>
        </xdr:txBody>
      </xdr:sp>
      <xdr:sp macro="" textlink="">
        <xdr:nvSpPr>
          <xdr:cNvPr id="1029" name="Puolivapaa piirto 5" descr="Nuoli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052617" y="927265"/>
            <a:ext cx="73521" cy="116657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1</xdr:row>
      <xdr:rowOff>95250</xdr:rowOff>
    </xdr:from>
    <xdr:to>
      <xdr:col>3</xdr:col>
      <xdr:colOff>38100</xdr:colOff>
      <xdr:row>1</xdr:row>
      <xdr:rowOff>369570</xdr:rowOff>
    </xdr:to>
    <xdr:grpSp>
      <xdr:nvGrpSpPr>
        <xdr:cNvPr id="8" name="Markkinointisuunnitelmaluettelot" descr="Siirtymislinkki Markkinointisuunnitelmatiedot-laskentataulukkoo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285749" y="695325"/>
          <a:ext cx="3324226" cy="274320"/>
          <a:chOff x="200024" y="981075"/>
          <a:chExt cx="2097896" cy="274320"/>
        </a:xfrm>
      </xdr:grpSpPr>
      <xdr:sp macro="" textlink="">
        <xdr:nvSpPr>
          <xdr:cNvPr id="2" name="Suorakulmio 1" descr="Siirtymislinkki Markkinointisuunnitelmatiedot-laskentataulukkoon">
            <a:hlinkClick xmlns:r="http://schemas.openxmlformats.org/officeDocument/2006/relationships" r:id="rId1" tooltip="Valitse siirtyäksesi Markkinointisuunnitelmatiedot-laskentataulukkoon"/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200024" y="981075"/>
            <a:ext cx="2097896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 rtl="0"/>
            <a:r>
              <a:rPr lang="fi" sz="1100" b="0" spc="60">
                <a:solidFill>
                  <a:schemeClr val="bg1"/>
                </a:solidFill>
              </a:rPr>
              <a:t>MARKKINOINTISUUNNITELMA</a:t>
            </a:r>
            <a:r>
              <a:rPr lang="fi" sz="1100" b="0" spc="60" baseline="0">
                <a:solidFill>
                  <a:schemeClr val="bg1"/>
                </a:solidFill>
              </a:rPr>
              <a:t>TIEDOT</a:t>
            </a:r>
          </a:p>
        </xdr:txBody>
      </xdr:sp>
      <xdr:sp macro="" textlink="">
        <xdr:nvSpPr>
          <xdr:cNvPr id="6" name="Puolivapaa piirto 5" descr="Nuoli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 flipH="1">
            <a:off x="2094232" y="1059489"/>
            <a:ext cx="74248" cy="102614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tables/table1.xml><?xml version="1.0" encoding="utf-8"?>
<table xmlns="http://schemas.openxmlformats.org/spreadsheetml/2006/main" id="1" name="Tiedot" displayName="Tiedot" ref="B5:K17">
  <autoFilter ref="B5:K17"/>
  <tableColumns count="10">
    <tableColumn id="1" name="TEHTÄVÄ" totalsRowLabel="Total" totalsRowDxfId="4"/>
    <tableColumn id="10" name="TILA" totalsRowFunction="count"/>
    <tableColumn id="2" name="OMISTAJA" totalsRowDxfId="3"/>
    <tableColumn id="3" name="VASTUUHENKILÖ" totalsRowDxfId="2"/>
    <tableColumn id="4" name="ODOTETTU_x000a_ALOITUSPÄIVÄ"/>
    <tableColumn id="5" name="ODOTETTU_x000a_PÄÄTTYMISPÄIVÄ"/>
    <tableColumn id="6" name="TODELLINEN _x000a_ALOITUSPÄIVÄ "/>
    <tableColumn id="7" name="TODELLINEN _x000a_PÄÄTTYMISPÄIVÄ "/>
    <tableColumn id="8" name="ARVIOIDUT KUSTANNUKSET" dataDxfId="1"/>
    <tableColumn id="9" name="TODELLISET _x000a_KUSTANNUKSET" totalsRowFunction="sum" dataDxfId="0"/>
  </tableColumns>
  <tableStyleInfo name="Markkinointisuunnitelma" showFirstColumn="0" showLastColumn="0" showRowStripes="0" showColumnStripes="0"/>
  <extLst>
    <ext xmlns:x14="http://schemas.microsoft.com/office/spreadsheetml/2009/9/main" uri="{504A1905-F514-4f6f-8877-14C23A59335A}">
      <x14:table altTextSummary="Lisää tähän taulukkoon Tehtävä, Tila, Omistaja, Vastuuhenkilö, Odotettu aloituspäivä ja Odotettu päättymispäivä, Todellinen aloituspäivä ja Todellinen päättymispäivä sekä Arvioidut kustannukset ja Todelliset kustannukset"/>
    </ext>
  </extLst>
</table>
</file>

<file path=xl/tables/table2.xml><?xml version="1.0" encoding="utf-8"?>
<table xmlns="http://schemas.openxmlformats.org/spreadsheetml/2006/main" id="3" name="Henkilöt" displayName="Henkilöt" ref="B3:C11" totalsRowShown="0">
  <autoFilter ref="B3:C11"/>
  <tableColumns count="2">
    <tableColumn id="1" name="NIMI"/>
    <tableColumn id="2" name="TYÖNIMIKE"/>
  </tableColumns>
  <tableStyleInfo name="Markkinointisuunnitelma" showFirstColumn="0" showLastColumn="0" showRowStripes="0" showColumnStripes="0"/>
  <extLst>
    <ext xmlns:x14="http://schemas.microsoft.com/office/spreadsheetml/2009/9/main" uri="{504A1905-F514-4f6f-8877-14C23A59335A}">
      <x14:table altTextSummary="Kirjoita nimi ja työnimike Henkilöt-taulukkoon tässä laskentataulukossa. Nimiä käytetään Markkinointisuunnitelmatiedot-laskentataulukon arvotaulukossa"/>
    </ext>
  </extLst>
</table>
</file>

<file path=xl/theme/theme1.xml><?xml version="1.0" encoding="utf-8"?>
<a:theme xmlns:a="http://schemas.openxmlformats.org/drawingml/2006/main" name="Office Theme">
  <a:themeElements>
    <a:clrScheme name="Marketing Project Plan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D1A843"/>
      </a:accent1>
      <a:accent2>
        <a:srgbClr val="3F839E"/>
      </a:accent2>
      <a:accent3>
        <a:srgbClr val="718950"/>
      </a:accent3>
      <a:accent4>
        <a:srgbClr val="9C3D49"/>
      </a:accent4>
      <a:accent5>
        <a:srgbClr val="77528C"/>
      </a:accent5>
      <a:accent6>
        <a:srgbClr val="C2344E"/>
      </a:accent6>
      <a:hlink>
        <a:srgbClr val="3778A9"/>
      </a:hlink>
      <a:folHlink>
        <a:srgbClr val="6B3489"/>
      </a:folHlink>
    </a:clrScheme>
    <a:fontScheme name="Marketing Project Plan">
      <a:majorFont>
        <a:latin typeface="Georgia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sz="9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B1:K17"/>
  <sheetViews>
    <sheetView showGridLines="0" tabSelected="1" zoomScaleNormal="100" workbookViewId="0"/>
  </sheetViews>
  <sheetFormatPr defaultColWidth="8.88671875" defaultRowHeight="30" customHeight="1" x14ac:dyDescent="0.4"/>
  <cols>
    <col min="1" max="1" width="2.6640625" customWidth="1"/>
    <col min="2" max="2" width="39.44140625" style="3" customWidth="1"/>
    <col min="3" max="3" width="23.88671875" style="3" customWidth="1"/>
    <col min="4" max="11" width="19.44140625" style="3" customWidth="1"/>
    <col min="12" max="12" width="2.6640625" customWidth="1"/>
  </cols>
  <sheetData>
    <row r="1" spans="2:11" ht="47.25" customHeight="1" x14ac:dyDescent="0.2">
      <c r="B1" s="31" t="s">
        <v>0</v>
      </c>
      <c r="C1" s="31"/>
      <c r="D1" s="30" t="s">
        <v>20</v>
      </c>
      <c r="E1" s="30"/>
      <c r="F1" s="30"/>
      <c r="G1" s="30"/>
      <c r="H1" s="30"/>
      <c r="I1" s="30"/>
      <c r="J1" s="30"/>
      <c r="K1" s="30"/>
    </row>
    <row r="2" spans="2:11" ht="15" customHeight="1" thickBot="1" x14ac:dyDescent="0.45">
      <c r="B2" s="32" t="s">
        <v>1</v>
      </c>
      <c r="C2"/>
      <c r="D2" s="27"/>
      <c r="E2" s="1"/>
      <c r="F2" s="1"/>
      <c r="G2" s="1"/>
      <c r="H2" s="1"/>
      <c r="I2" s="1"/>
      <c r="J2" s="1"/>
      <c r="K2" s="28"/>
    </row>
    <row r="3" spans="2:11" ht="20.100000000000001" customHeight="1" thickTop="1" x14ac:dyDescent="0.4">
      <c r="B3" s="32"/>
      <c r="D3" s="6" t="s">
        <v>19</v>
      </c>
      <c r="E3" s="8" t="s">
        <v>16</v>
      </c>
      <c r="F3" s="10" t="s">
        <v>18</v>
      </c>
      <c r="G3" s="12" t="s">
        <v>17</v>
      </c>
      <c r="H3" s="14" t="s">
        <v>34</v>
      </c>
      <c r="I3" s="16" t="s">
        <v>36</v>
      </c>
      <c r="J3" s="18" t="s">
        <v>38</v>
      </c>
      <c r="K3" s="20" t="s">
        <v>40</v>
      </c>
    </row>
    <row r="4" spans="2:11" ht="20.100000000000001" customHeight="1" x14ac:dyDescent="0.4">
      <c r="B4" s="32"/>
      <c r="D4" s="7" t="s">
        <v>21</v>
      </c>
      <c r="E4" s="9" t="s">
        <v>21</v>
      </c>
      <c r="F4" s="11" t="s">
        <v>31</v>
      </c>
      <c r="G4" s="13" t="s">
        <v>21</v>
      </c>
      <c r="H4" s="15" t="s">
        <v>31</v>
      </c>
      <c r="I4" s="17" t="s">
        <v>31</v>
      </c>
      <c r="J4" s="19" t="s">
        <v>31</v>
      </c>
      <c r="K4" s="21" t="s">
        <v>31</v>
      </c>
    </row>
    <row r="5" spans="2:11" ht="45" customHeight="1" x14ac:dyDescent="0.4">
      <c r="B5" s="25" t="s">
        <v>2</v>
      </c>
      <c r="C5" s="25" t="s">
        <v>15</v>
      </c>
      <c r="D5" s="25" t="s">
        <v>22</v>
      </c>
      <c r="E5" s="25" t="s">
        <v>26</v>
      </c>
      <c r="F5" s="25" t="s">
        <v>32</v>
      </c>
      <c r="G5" s="25" t="s">
        <v>33</v>
      </c>
      <c r="H5" s="25" t="s">
        <v>35</v>
      </c>
      <c r="I5" s="25" t="s">
        <v>37</v>
      </c>
      <c r="J5" s="25" t="s">
        <v>39</v>
      </c>
      <c r="K5" s="25" t="s">
        <v>41</v>
      </c>
    </row>
    <row r="6" spans="2:11" ht="30" customHeight="1" x14ac:dyDescent="0.4">
      <c r="B6" s="22" t="s">
        <v>3</v>
      </c>
      <c r="C6" s="22" t="s">
        <v>16</v>
      </c>
      <c r="D6" s="23" t="s">
        <v>23</v>
      </c>
      <c r="E6" s="23" t="s">
        <v>23</v>
      </c>
      <c r="F6" s="24">
        <f ca="1">DATE(YEAR(TODAY()),7,1)</f>
        <v>43282</v>
      </c>
      <c r="G6" s="24">
        <f ca="1">DATE(YEAR(TODAY()),8,1)</f>
        <v>43313</v>
      </c>
      <c r="H6" s="24">
        <f ca="1">DATE(YEAR(TODAY()),6,28)</f>
        <v>43279</v>
      </c>
      <c r="I6" s="24"/>
      <c r="J6" s="29">
        <v>1500</v>
      </c>
      <c r="K6" s="29">
        <v>1250</v>
      </c>
    </row>
    <row r="7" spans="2:11" ht="30" customHeight="1" x14ac:dyDescent="0.4">
      <c r="B7" s="22" t="s">
        <v>4</v>
      </c>
      <c r="C7" s="22" t="s">
        <v>16</v>
      </c>
      <c r="D7" s="23" t="s">
        <v>24</v>
      </c>
      <c r="E7" s="23" t="s">
        <v>23</v>
      </c>
      <c r="F7" s="24">
        <f ca="1">DATE(YEAR(TODAY()),7,15)</f>
        <v>43296</v>
      </c>
      <c r="G7" s="24">
        <f ca="1">DATE(YEAR(TODAY()),8,15)</f>
        <v>43327</v>
      </c>
      <c r="H7" s="24">
        <f ca="1">DATE(YEAR(TODAY()),7,13)</f>
        <v>43294</v>
      </c>
      <c r="I7" s="24"/>
      <c r="J7" s="29">
        <v>2000</v>
      </c>
      <c r="K7" s="29">
        <v>1840</v>
      </c>
    </row>
    <row r="8" spans="2:11" ht="30" customHeight="1" x14ac:dyDescent="0.4">
      <c r="B8" s="22" t="s">
        <v>5</v>
      </c>
      <c r="C8" s="22" t="s">
        <v>17</v>
      </c>
      <c r="D8" s="23" t="s">
        <v>24</v>
      </c>
      <c r="E8" s="23" t="s">
        <v>23</v>
      </c>
      <c r="F8" s="24">
        <f ca="1">DATE(YEAR(TODAY()),8,1)</f>
        <v>43313</v>
      </c>
      <c r="G8" s="24">
        <f ca="1">DATE(YEAR(TODAY()),8,20)</f>
        <v>43332</v>
      </c>
      <c r="H8" s="24"/>
      <c r="I8" s="24"/>
      <c r="J8" s="29">
        <v>1450</v>
      </c>
      <c r="K8" s="29"/>
    </row>
    <row r="9" spans="2:11" ht="30" customHeight="1" x14ac:dyDescent="0.4">
      <c r="B9" s="22" t="s">
        <v>6</v>
      </c>
      <c r="C9" s="22" t="s">
        <v>18</v>
      </c>
      <c r="D9" s="23" t="s">
        <v>25</v>
      </c>
      <c r="E9" s="23" t="s">
        <v>27</v>
      </c>
      <c r="F9" s="24">
        <f ca="1">DATE(YEAR(TODAY()),6,1)</f>
        <v>43252</v>
      </c>
      <c r="G9" s="24">
        <f ca="1">DATE(YEAR(TODAY()),7,1)</f>
        <v>43282</v>
      </c>
      <c r="H9" s="24">
        <f ca="1">DATE(YEAR(TODAY()),6,1)</f>
        <v>43252</v>
      </c>
      <c r="I9" s="24">
        <f ca="1">DATE(YEAR(TODAY()),6,28)</f>
        <v>43279</v>
      </c>
      <c r="J9" s="29">
        <v>3000</v>
      </c>
      <c r="K9" s="29">
        <v>3200</v>
      </c>
    </row>
    <row r="10" spans="2:11" ht="30" customHeight="1" x14ac:dyDescent="0.4">
      <c r="B10" s="22" t="s">
        <v>7</v>
      </c>
      <c r="C10" s="22" t="s">
        <v>18</v>
      </c>
      <c r="D10" s="23" t="s">
        <v>25</v>
      </c>
      <c r="E10" s="23" t="s">
        <v>28</v>
      </c>
      <c r="F10" s="24">
        <f ca="1">DATE(YEAR(TODAY()),9,1)</f>
        <v>43344</v>
      </c>
      <c r="G10" s="24">
        <f ca="1">DATE(YEAR(TODAY()),9,15)</f>
        <v>43358</v>
      </c>
      <c r="H10" s="24"/>
      <c r="I10" s="24"/>
      <c r="J10" s="29">
        <v>500</v>
      </c>
      <c r="K10" s="29"/>
    </row>
    <row r="11" spans="2:11" ht="30" customHeight="1" x14ac:dyDescent="0.4">
      <c r="B11" s="22" t="s">
        <v>8</v>
      </c>
      <c r="C11" s="22" t="s">
        <v>18</v>
      </c>
      <c r="D11" s="23" t="s">
        <v>25</v>
      </c>
      <c r="E11" s="23" t="s">
        <v>29</v>
      </c>
      <c r="F11" s="24"/>
      <c r="G11" s="24"/>
      <c r="H11" s="24"/>
      <c r="I11" s="24"/>
      <c r="J11" s="29">
        <v>575</v>
      </c>
      <c r="K11" s="29">
        <v>125</v>
      </c>
    </row>
    <row r="12" spans="2:11" ht="30" customHeight="1" x14ac:dyDescent="0.4">
      <c r="B12" s="22" t="s">
        <v>9</v>
      </c>
      <c r="C12" s="22" t="s">
        <v>16</v>
      </c>
      <c r="D12" s="23" t="s">
        <v>25</v>
      </c>
      <c r="E12" s="23" t="s">
        <v>30</v>
      </c>
      <c r="F12" s="24">
        <f ca="1">DATE(YEAR(TODAY()),9,12)</f>
        <v>43355</v>
      </c>
      <c r="G12" s="24">
        <f ca="1">DATE(YEAR(TODAY()),9,25)</f>
        <v>43368</v>
      </c>
      <c r="H12" s="24"/>
      <c r="I12" s="24"/>
      <c r="J12" s="29">
        <v>1750</v>
      </c>
      <c r="K12" s="29"/>
    </row>
    <row r="13" spans="2:11" ht="30" customHeight="1" x14ac:dyDescent="0.4">
      <c r="B13" s="22" t="s">
        <v>10</v>
      </c>
      <c r="C13" s="22" t="s">
        <v>16</v>
      </c>
      <c r="D13" s="23" t="s">
        <v>24</v>
      </c>
      <c r="E13" s="23" t="s">
        <v>25</v>
      </c>
      <c r="F13" s="24">
        <f t="shared" ref="F13" ca="1" si="0">DATE(YEAR(TODAY()),7,1)</f>
        <v>43282</v>
      </c>
      <c r="G13" s="24">
        <f ca="1">DATE(YEAR(TODAY()),10,1)</f>
        <v>43374</v>
      </c>
      <c r="H13" s="24">
        <f ca="1">DATE(YEAR(TODAY()),7,1)</f>
        <v>43282</v>
      </c>
      <c r="I13" s="24"/>
      <c r="J13" s="29">
        <v>925</v>
      </c>
      <c r="K13" s="29">
        <v>250</v>
      </c>
    </row>
    <row r="14" spans="2:11" ht="30" customHeight="1" x14ac:dyDescent="0.4">
      <c r="B14" s="22" t="s">
        <v>11</v>
      </c>
      <c r="C14" s="22" t="s">
        <v>19</v>
      </c>
      <c r="D14" s="23" t="s">
        <v>24</v>
      </c>
      <c r="E14" s="23" t="s">
        <v>23</v>
      </c>
      <c r="F14" s="24">
        <f ca="1">DATE(YEAR(TODAY()),7,15)</f>
        <v>43296</v>
      </c>
      <c r="G14" s="24">
        <f ca="1">DATE(YEAR(TODAY()),8,15)</f>
        <v>43327</v>
      </c>
      <c r="H14" s="24">
        <f ca="1">DATE(YEAR(TODAY()),7,13)</f>
        <v>43294</v>
      </c>
      <c r="I14" s="24"/>
      <c r="J14" s="29">
        <v>2000</v>
      </c>
      <c r="K14" s="29">
        <v>1840</v>
      </c>
    </row>
    <row r="15" spans="2:11" ht="30" customHeight="1" x14ac:dyDescent="0.4">
      <c r="B15" s="22" t="s">
        <v>12</v>
      </c>
      <c r="C15" s="22" t="s">
        <v>18</v>
      </c>
      <c r="D15" s="23" t="s">
        <v>24</v>
      </c>
      <c r="E15" s="23" t="s">
        <v>23</v>
      </c>
      <c r="F15" s="24">
        <f ca="1">DATE(YEAR(TODAY()),8,1)</f>
        <v>43313</v>
      </c>
      <c r="G15" s="24">
        <f ca="1">DATE(YEAR(TODAY()),8,20)</f>
        <v>43332</v>
      </c>
      <c r="H15" s="24"/>
      <c r="I15" s="24"/>
      <c r="J15" s="29">
        <v>1450</v>
      </c>
      <c r="K15" s="29"/>
    </row>
    <row r="16" spans="2:11" ht="30" customHeight="1" x14ac:dyDescent="0.4">
      <c r="B16" s="22" t="s">
        <v>13</v>
      </c>
      <c r="C16" s="22" t="s">
        <v>17</v>
      </c>
      <c r="D16" s="23" t="s">
        <v>25</v>
      </c>
      <c r="E16" s="23" t="s">
        <v>27</v>
      </c>
      <c r="F16" s="24">
        <f ca="1">DATE(YEAR(TODAY()),6,1)</f>
        <v>43252</v>
      </c>
      <c r="G16" s="24">
        <f ca="1">DATE(YEAR(TODAY()),7,1)</f>
        <v>43282</v>
      </c>
      <c r="H16" s="24">
        <f ca="1">DATE(YEAR(TODAY()),6,1)</f>
        <v>43252</v>
      </c>
      <c r="I16" s="24">
        <f t="shared" ref="I16" ca="1" si="1">DATE(YEAR(TODAY()),6,28)</f>
        <v>43279</v>
      </c>
      <c r="J16" s="29">
        <v>3000</v>
      </c>
      <c r="K16" s="29">
        <v>3200</v>
      </c>
    </row>
    <row r="17" spans="2:11" ht="30" customHeight="1" x14ac:dyDescent="0.4">
      <c r="B17" s="22" t="s">
        <v>14</v>
      </c>
      <c r="C17" s="22" t="s">
        <v>19</v>
      </c>
      <c r="D17" s="23" t="s">
        <v>25</v>
      </c>
      <c r="E17" s="23" t="s">
        <v>28</v>
      </c>
      <c r="F17" s="24">
        <f ca="1">DATE(YEAR(TODAY()),9,1)</f>
        <v>43344</v>
      </c>
      <c r="G17" s="24">
        <f ca="1">DATE(YEAR(TODAY()),9,15)</f>
        <v>43358</v>
      </c>
      <c r="H17" s="24"/>
      <c r="I17" s="24"/>
      <c r="J17" s="29">
        <v>500</v>
      </c>
      <c r="K17" s="29"/>
    </row>
  </sheetData>
  <mergeCells count="3">
    <mergeCell ref="D1:K1"/>
    <mergeCell ref="B1:C1"/>
    <mergeCell ref="B2:B4"/>
  </mergeCells>
  <conditionalFormatting sqref="B6:K17">
    <cfRule type="expression" dxfId="12" priority="15">
      <formula>(clMukautettu2="KÄYTÖSSÄ")*($C6=txtMukautettu2)</formula>
    </cfRule>
    <cfRule type="expression" dxfId="11" priority="16">
      <formula>(clMukautettu3="KÄYTÖSSÄ")*($C6=txtMukautettu3)</formula>
    </cfRule>
    <cfRule type="expression" dxfId="10" priority="17">
      <formula>(clMukautettu4="KÄYTÖSSÄ")*($C6=txtMukautettu4)</formula>
    </cfRule>
  </conditionalFormatting>
  <conditionalFormatting sqref="B6:K17">
    <cfRule type="expression" dxfId="9" priority="1">
      <formula>($C6="Ei aloitettu")*(clEiAloitettu="KÄYTÖSSÄ")</formula>
    </cfRule>
    <cfRule type="expression" dxfId="8" priority="5">
      <formula>($C6="Käynnissä")*(clKäynnissä="KÄYTÖSSÄ")</formula>
    </cfRule>
    <cfRule type="expression" dxfId="7" priority="6">
      <formula>($C6="Viivästynyt")*(clViivästynyt="KÄYTÖSSÄ")</formula>
    </cfRule>
    <cfRule type="expression" dxfId="6" priority="12">
      <formula>($C6="Valmis")*(clValmis="KÄYTÖSSÄ")</formula>
    </cfRule>
    <cfRule type="expression" dxfId="5" priority="14">
      <formula>(clMukautettu1="KÄYTÖSSÄ")*($C6=txtMukautettu1)</formula>
    </cfRule>
  </conditionalFormatting>
  <dataValidations count="23">
    <dataValidation type="list" errorStyle="warning" allowBlank="1" showInputMessage="1" showErrorMessage="1" error="Valitse joko Käytössä tai Poissa käytöstä. Valitse PERUUTA, avaa avattava luettelo painamalla ALT+ALANUOLI ja valitse sitten haluamasi vaihtoehto painamalla ENTERIÄ" prompt="Valitse yllä olevan tilan rivin korostus valitsemalla Käytössä tai Poissa käytöstä tässä solussa. Avaa avattava luettelo painamalla ALT+ALANUOLI ja valitse sitten haluamasi vaihtoehto painamalla ENTERIÄ" sqref="D4:K4">
      <formula1>"KÄYTÖSSÄ, POISSA KÄYTÖSTÄ"</formula1>
    </dataValidation>
    <dataValidation type="list" errorStyle="warning" allowBlank="1" showInputMessage="1" showErrorMessage="1" error="Valitse tila luettelosta. Valitse PERUUTA, avaa avattava luettelo painamalla ALT+ALANUOLI ja valitse sitten haluamasi vaihtoehto painamalla ENTERIÄ" sqref="C6:C17">
      <formula1>$D$3:$K$3</formula1>
    </dataValidation>
    <dataValidation type="list" errorStyle="warning" allowBlank="1" showInputMessage="1" showErrorMessage="1" error="Valitse vastuuhenkilön nimi luettelosta. Valitse PERUUTA, avaa avattava luettelo painamalla ALT+ALANUOLI ja valitse sitten haluamasi vaihtoehto painamalla ENTERIÄ" sqref="E6:E17">
      <formula1>Nimet</formula1>
    </dataValidation>
    <dataValidation allowBlank="1" showInputMessage="1" showErrorMessage="1" prompt="Luo markkinoinnin projektisuunnitelma tässä työkirjassa. Järjestä tiedot ja kirjoita tiedot tämän laskentataulukon arvotaulukkoon solusta B5 alkaen. Siirry Luettelotiedot-laskentataulukkoon valitsemalla solu B2" sqref="A1"/>
    <dataValidation allowBlank="1" showInputMessage="1" showErrorMessage="1" prompt="Tilaluokat on määritetty soluissa D3–K4. Mukauta tilaluokat markkinointisuunnitelmatietojen mukaisiksi. Valitse rivin korostus valitsemalla Käytössä tai Poissa käytöstä alla olevassa solussa" sqref="D1:K1"/>
    <dataValidation allowBlank="1" showInputMessage="1" showErrorMessage="1" prompt="Siirtymislinkki Luettelotiedot-laskentataulukkoon" sqref="B2"/>
    <dataValidation allowBlank="1" showInputMessage="1" showErrorMessage="1" prompt="Anna tehtävä tähän sarakkeeseen tämän otsikon alle. Voit hakea tiettyjä merkintöjä otsikon suodattimien avulla" sqref="B5"/>
    <dataValidation allowBlank="1" showInputMessage="1" showErrorMessage="1" prompt="Valitse tila tässä sarakkeessa tämän otsikon alla. Avaa avattava luettelo painamalla ALT+ALANUOLI ja valitse sitten haluamasi vaihtoehto painamalla ENTERIÄ" sqref="C5"/>
    <dataValidation allowBlank="1" showInputMessage="1" showErrorMessage="1" prompt="Valitse omistaja tässä sarakkeessa tämän otsikon alla. Avaa avattava luettelo painamalla ALT+ALANUOLI ja valitse sitten haluamasi vaihtoehto painamalla ENTERIÄ" sqref="D5"/>
    <dataValidation allowBlank="1" showInputMessage="1" showErrorMessage="1" prompt="Valitse vastuuhenkilön nimi tässä sarakkeessa tämän otsikon alla. Avaa avattava luettelo painamalla ALT+ALANUOLI ja valitse sitten haluamasi vaihtoehto painamalla ENTERIÄ" sqref="E5"/>
    <dataValidation allowBlank="1" showInputMessage="1" showErrorMessage="1" prompt="Lisää odotettu aloituspäivä tähän sarakkeeseen tämän otsikon alle" sqref="F5"/>
    <dataValidation allowBlank="1" showInputMessage="1" showErrorMessage="1" prompt="Lisää odotettu päättymispäivä tähän sarakkeeseen tämän otsikon alle" sqref="G5"/>
    <dataValidation allowBlank="1" showInputMessage="1" showErrorMessage="1" prompt="Lisää todellinen aloituspäivä tähän sarakkeeseen tämän otsikon alle" sqref="H5"/>
    <dataValidation allowBlank="1" showInputMessage="1" showErrorMessage="1" prompt="Lisää todellinen päättymispäivä tähän sarakkeeseen tämän otsikon alle" sqref="I5"/>
    <dataValidation allowBlank="1" showInputMessage="1" showErrorMessage="1" prompt="Kirjoita arvioidut kustannukset tähän sarakkeeseen tämän otsikon alle" sqref="J5"/>
    <dataValidation allowBlank="1" showInputMessage="1" showErrorMessage="1" prompt="Kirjoita todelliset kustannukset tähän sarakkeeseen tämän otsikon alle" sqref="K5"/>
    <dataValidation allowBlank="1" showInputMessage="1" showErrorMessage="1" prompt="Ei aloitettu -tilaluokka on tässä solussa. Valitse tämän tilan rivin korostus valitsemalla Käytössä tai Poissa käytöstä alla olevassa solussa" sqref="D3"/>
    <dataValidation allowBlank="1" showInputMessage="1" showErrorMessage="1" prompt="Käynnissä-tilaluokka on tässä solussa. Valitse tämän tilan rivin korostus valitsemalla Käytössä tai Poissa käytöstä alla olevassa solussa" sqref="E3"/>
    <dataValidation allowBlank="1" showInputMessage="1" showErrorMessage="1" prompt="Viivästynyt-tilaluokka on tässä solussa. Valitse tämän tilan rivin korostus valitsemalla Käytössä tai Poissa käytöstä alla olevassa solussa" sqref="F3"/>
    <dataValidation allowBlank="1" showInputMessage="1" showErrorMessage="1" prompt="Valmis-tilaluokka on tässä solussa. Valitse tämän tilan rivin korostus valitsemalla Käytössä tai Poissa käytöstä alla olevassa solussa" sqref="G3"/>
    <dataValidation allowBlank="1" showInputMessage="1" showErrorMessage="1" prompt="Mukauta uusi tilaluokka tässä solussa. Valitse tämän tilan rivin korostus valitsemalla Käytössä tai Poissa käytöstä alla olevassa solussa" sqref="H3:K3"/>
    <dataValidation allowBlank="1" showInputMessage="1" showErrorMessage="1" prompt="Tämän laskentataulukon otsikko on tässä solussa. Siirry Luettelotiedot-laskentataulukkoon valitsemalla alla oleva solu. Tilaluokat ovat soluissa D3–K4." sqref="B1:C1"/>
    <dataValidation type="list" errorStyle="warning" allowBlank="1" showInputMessage="1" showErrorMessage="1" error="Valitse luettelosta omistajan nimi. Valitse PERUUTA, avaa avattava luettelo painamalla ALT+ALANUOLI ja valitse sitten haluamasi vaihtoehto painamalla ENTERIÄ" sqref="D6:D17">
      <formula1>Nimet</formula1>
    </dataValidation>
  </dataValidations>
  <hyperlinks>
    <hyperlink ref="B2:B3" location="'Luettelotiedot'!A1" tooltip="Valitse siirtyäksesi Luettelotiedot-laskentataulukkoon" display="Luettelotiedot"/>
    <hyperlink ref="B2:B4" location="'Luettelotiedot'!A1" tooltip="Valitse siirtyäksesi Luettelotiedot-laskentataulukkoon" display="Markkinointisuunnitelmaluettelot"/>
  </hyperlinks>
  <printOptions horizontalCentered="1"/>
  <pageMargins left="0.25" right="0.25" top="0.75" bottom="0.75" header="0.3" footer="0.3"/>
  <pageSetup scale="65" fitToHeight="0" orientation="landscape" r:id="rId1"/>
  <headerFooter differentFirst="1">
    <oddFooter>Page &amp;P of &amp;N</oddFooter>
  </headerFooter>
  <ignoredErrors>
    <ignoredError sqref="G9 G13 G1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499984740745262"/>
    <pageSetUpPr fitToPage="1"/>
  </sheetPr>
  <dimension ref="B1:C11"/>
  <sheetViews>
    <sheetView showGridLines="0" zoomScaleNormal="100" workbookViewId="0"/>
  </sheetViews>
  <sheetFormatPr defaultRowHeight="30" customHeight="1" x14ac:dyDescent="0.4"/>
  <cols>
    <col min="1" max="1" width="2.6640625" customWidth="1"/>
    <col min="2" max="2" width="18.88671875" customWidth="1"/>
    <col min="3" max="3" width="25.33203125" customWidth="1"/>
    <col min="4" max="4" width="2.6640625" customWidth="1"/>
  </cols>
  <sheetData>
    <row r="1" spans="2:3" ht="47.25" customHeight="1" x14ac:dyDescent="0.4">
      <c r="B1" s="5" t="s">
        <v>1</v>
      </c>
    </row>
    <row r="2" spans="2:3" ht="30" customHeight="1" x14ac:dyDescent="0.4">
      <c r="B2" s="32" t="s">
        <v>0</v>
      </c>
      <c r="C2" s="32"/>
    </row>
    <row r="3" spans="2:3" s="4" customFormat="1" ht="45" customHeight="1" x14ac:dyDescent="0.4">
      <c r="B3" s="26" t="s">
        <v>42</v>
      </c>
      <c r="C3" s="26" t="s">
        <v>44</v>
      </c>
    </row>
    <row r="4" spans="2:3" ht="30" customHeight="1" x14ac:dyDescent="0.4">
      <c r="B4" s="2" t="s">
        <v>23</v>
      </c>
      <c r="C4" s="2" t="s">
        <v>45</v>
      </c>
    </row>
    <row r="5" spans="2:3" ht="30" customHeight="1" x14ac:dyDescent="0.4">
      <c r="B5" s="2" t="s">
        <v>24</v>
      </c>
      <c r="C5" s="2" t="s">
        <v>46</v>
      </c>
    </row>
    <row r="6" spans="2:3" ht="30" customHeight="1" x14ac:dyDescent="0.4">
      <c r="B6" s="2" t="s">
        <v>25</v>
      </c>
      <c r="C6" s="2" t="s">
        <v>47</v>
      </c>
    </row>
    <row r="7" spans="2:3" ht="30" customHeight="1" x14ac:dyDescent="0.4">
      <c r="B7" s="2" t="s">
        <v>43</v>
      </c>
      <c r="C7" s="2" t="s">
        <v>48</v>
      </c>
    </row>
    <row r="8" spans="2:3" ht="30" customHeight="1" x14ac:dyDescent="0.4">
      <c r="B8" s="2" t="s">
        <v>27</v>
      </c>
      <c r="C8" s="2" t="s">
        <v>49</v>
      </c>
    </row>
    <row r="9" spans="2:3" ht="30" customHeight="1" x14ac:dyDescent="0.4">
      <c r="B9" s="2" t="s">
        <v>28</v>
      </c>
      <c r="C9" s="2" t="s">
        <v>45</v>
      </c>
    </row>
    <row r="10" spans="2:3" ht="30" customHeight="1" x14ac:dyDescent="0.4">
      <c r="B10" s="2" t="s">
        <v>29</v>
      </c>
      <c r="C10" s="2" t="s">
        <v>48</v>
      </c>
    </row>
    <row r="11" spans="2:3" ht="30" customHeight="1" x14ac:dyDescent="0.4">
      <c r="B11" s="2" t="s">
        <v>30</v>
      </c>
      <c r="C11" s="2" t="s">
        <v>50</v>
      </c>
    </row>
  </sheetData>
  <mergeCells count="1">
    <mergeCell ref="B2:C2"/>
  </mergeCells>
  <dataValidations count="5">
    <dataValidation allowBlank="1" showInputMessage="1" showErrorMessage="1" prompt="Tämän laskentataulukon avulla täytetään Omistaja- ja Vastuuhenkilö-sarakkeet ja yhdistetään henkilö ja työnimike. Valitse B2-solu siirtyäksesi Markkinointisuunnitelmatiedot-laskentataulukkoon" sqref="A1"/>
    <dataValidation allowBlank="1" showInputMessage="1" showErrorMessage="1" prompt="Tämän laskentataulukon otsikko on tässä solussa" sqref="B1"/>
    <dataValidation allowBlank="1" showInputMessage="1" showErrorMessage="1" prompt="Siirtymislinkki Markkinointisuunnitelmatiedot-laskentataulukkoon" sqref="B2:C2"/>
    <dataValidation allowBlank="1" showInputMessage="1" showErrorMessage="1" prompt="Kirjoita nimi tähän sarakkeeseen tämän otsikon alle. Voit hakea tiettyjä merkintöjä otsikon suodattimien avulla" sqref="B3"/>
    <dataValidation allowBlank="1" showInputMessage="1" showErrorMessage="1" prompt="Kirjoita työnimike tähän sarakkeeseen tämän otsikon alle" sqref="C3"/>
  </dataValidations>
  <hyperlinks>
    <hyperlink ref="B2:C2" location="'Markkinointisuunnitelmatiedot'!A1" tooltip="Valitse siirtyäksesi Markkinointisuunnitelmatiedot-laskentataulukkoon" display="Markkinointisuunnitelmatiedot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Markkinointisuunnitelmatiedot</vt:lpstr>
      <vt:lpstr>Luettelotiedot</vt:lpstr>
      <vt:lpstr>clEiAloitettu</vt:lpstr>
      <vt:lpstr>clKäynnissä</vt:lpstr>
      <vt:lpstr>clMukautettu1</vt:lpstr>
      <vt:lpstr>clMukautettu2</vt:lpstr>
      <vt:lpstr>clMukautettu3</vt:lpstr>
      <vt:lpstr>clMukautettu4</vt:lpstr>
      <vt:lpstr>clValmis</vt:lpstr>
      <vt:lpstr>clViivästynyt</vt:lpstr>
      <vt:lpstr>Nimet</vt:lpstr>
      <vt:lpstr>Luettelotiedot!Print_Titles</vt:lpstr>
      <vt:lpstr>Markkinointisuunnitelmatiedot!Print_Titles</vt:lpstr>
      <vt:lpstr>Sarakeotsikko1</vt:lpstr>
      <vt:lpstr>Sarakeotsikko2</vt:lpstr>
      <vt:lpstr>Sarakeotsikkoalue1..K4.1</vt:lpstr>
      <vt:lpstr>txtMukautettu1</vt:lpstr>
      <vt:lpstr>txtMukautettu2</vt:lpstr>
      <vt:lpstr>txtMukautettu3</vt:lpstr>
      <vt:lpstr>txtMukautettu4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2018-06-29T11:35:59Z</dcterms:created>
  <dcterms:modified xsi:type="dcterms:W3CDTF">2018-06-29T11:35:59Z</dcterms:modified>
</cp:coreProperties>
</file>