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Imartisek2580\Oddjob\071017\fi-FI\target\"/>
    </mc:Choice>
  </mc:AlternateContent>
  <bookViews>
    <workbookView xWindow="0" yWindow="0" windowWidth="28800" windowHeight="14100"/>
  </bookViews>
  <sheets>
    <sheet name="Viikoittaisten tehtävien aik..." sheetId="1" r:id="rId1"/>
    <sheet name="Tehtäväluettelo" sheetId="2" r:id="rId2"/>
  </sheets>
  <definedNames>
    <definedName name="Aloituspäivä">'Viikoittaisten tehtävien aik...'!$I$3</definedName>
    <definedName name="KukaKenttä">Tehtäväluettelo[Kurssi]</definedName>
    <definedName name="Kurssi">TehtävienAikataulu[[#All],[Column1]]</definedName>
    <definedName name="Otsikko1">TehtävienAikataulu[[#All],[Column1]]</definedName>
    <definedName name="RiviotsikkoAlue1..I3">'Viikoittaisten tehtävien aik...'!$H$3</definedName>
    <definedName name="Sarakeotsikko2">Tehtäväluettelo[[#Headers],[Päivämäärä]]</definedName>
    <definedName name="_xlnm.Print_Titles" localSheetId="1">Tehtäväluettelo!$3:$3</definedName>
    <definedName name="_xlnm.Print_Titles" localSheetId="0">'Viikoittaisten tehtävien aik...'!$4:$5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H4" i="1" l="1"/>
  <c r="D4" i="1"/>
  <c r="C5" i="1"/>
  <c r="G4" i="1"/>
  <c r="C4" i="1"/>
  <c r="B5" i="1"/>
  <c r="F4" i="1"/>
  <c r="I4" i="1"/>
  <c r="E4" i="1"/>
  <c r="C10" i="1" l="1"/>
  <c r="C7" i="1"/>
  <c r="C11" i="1"/>
  <c r="C8" i="1"/>
  <c r="C9" i="1"/>
  <c r="D5" i="1"/>
  <c r="C6" i="1"/>
  <c r="D6" i="1" l="1"/>
  <c r="E5" i="1"/>
  <c r="D10" i="1"/>
  <c r="D7" i="1"/>
  <c r="D11" i="1"/>
  <c r="D8" i="1"/>
  <c r="D9" i="1"/>
  <c r="E10" i="1" l="1"/>
  <c r="E6" i="1"/>
  <c r="F5" i="1"/>
  <c r="E11" i="1"/>
  <c r="E8" i="1"/>
  <c r="E9" i="1"/>
  <c r="E7" i="1"/>
  <c r="F7" i="1" l="1"/>
  <c r="G5" i="1"/>
  <c r="F9" i="1"/>
  <c r="F8" i="1"/>
  <c r="F6" i="1"/>
  <c r="F11" i="1"/>
  <c r="F10" i="1"/>
  <c r="G8" i="1" l="1"/>
  <c r="G9" i="1"/>
  <c r="G11" i="1"/>
  <c r="G10" i="1"/>
  <c r="G6" i="1"/>
  <c r="G7" i="1"/>
  <c r="H5" i="1"/>
  <c r="H8" i="1" l="1"/>
  <c r="H9" i="1"/>
  <c r="H6" i="1"/>
  <c r="H10" i="1"/>
  <c r="H11" i="1"/>
  <c r="H7" i="1"/>
  <c r="I5" i="1"/>
  <c r="I6" i="1" l="1"/>
  <c r="I8" i="1"/>
  <c r="I11" i="1"/>
  <c r="I10" i="1"/>
  <c r="I7" i="1"/>
  <c r="I9" i="1"/>
</calcChain>
</file>

<file path=xl/sharedStrings.xml><?xml version="1.0" encoding="utf-8"?>
<sst xmlns="http://schemas.openxmlformats.org/spreadsheetml/2006/main" count="35" uniqueCount="26">
  <si>
    <t>Tehtäväluetteloon</t>
  </si>
  <si>
    <t>VIIKOITTAISTEN</t>
  </si>
  <si>
    <t>TEHTÄVIEN AIKATAULU</t>
  </si>
  <si>
    <t>Talvi</t>
  </si>
  <si>
    <t>ENG 101</t>
  </si>
  <si>
    <t>KUV 101</t>
  </si>
  <si>
    <t>MAT 101</t>
  </si>
  <si>
    <t>AI 101</t>
  </si>
  <si>
    <t>HIS 101</t>
  </si>
  <si>
    <t>MUUT</t>
  </si>
  <si>
    <t xml:space="preserve"> Aikataulun aloituspäivä:</t>
  </si>
  <si>
    <t>TEHTÄVÄLUETTELO</t>
  </si>
  <si>
    <t>Päivämäärä</t>
  </si>
  <si>
    <t>Kurssi</t>
  </si>
  <si>
    <t>Kotitehtävä/tehtävä</t>
  </si>
  <si>
    <t>Sivu 90 ja kertaa luku 5 perjantain koetta varten</t>
  </si>
  <si>
    <t>Laskentataulukko 56 (vain pariton) ja lue torstain kokeeseen</t>
  </si>
  <si>
    <t>Valmistaudu labraan</t>
  </si>
  <si>
    <t>Koe luvuista 5–8</t>
  </si>
  <si>
    <t>Sivut 78–88 ja luvun 4 yhteenveto</t>
  </si>
  <si>
    <t>Lue kokeeseen</t>
  </si>
  <si>
    <t>Siivoa huone tarkastusta varten</t>
  </si>
  <si>
    <t>Tilaa pitsa opintoryhmälle</t>
  </si>
  <si>
    <t>Kirjoitelman suunnittelu</t>
  </si>
  <si>
    <t>Vastinetiedot</t>
  </si>
  <si>
    <t>Viikoittaisten Tehtävien Aikataulu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</si>
</sst>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4" fontId="9" fillId="0" borderId="1" xfId="16">
      <alignment horizontal="center" vertical="center"/>
    </xf>
    <xf numFmtId="14" fontId="5" fillId="2" borderId="4" xfId="4">
      <alignment horizontal="left" vertical="top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2" fillId="0" borderId="0" xfId="15" applyFont="1">
      <alignment horizontal="center" vertical="center"/>
    </xf>
    <xf numFmtId="0" fontId="3" fillId="2" borderId="0" xfId="1" applyAlignment="1">
      <alignment horizontal="left" vertical="center"/>
    </xf>
  </cellXfs>
  <cellStyles count="18">
    <cellStyle name="20 % - Aksentti1" xfId="14" builtinId="30" customBuiltin="1"/>
    <cellStyle name="Aloituspäivä" xfId="16"/>
    <cellStyle name="Avattu hyperlinkki" xfId="7" builtinId="9" customBuiltin="1"/>
    <cellStyle name="Huomautus" xfId="13" builtinId="10" customBuiltin="1"/>
    <cellStyle name="Hyperlinkki" xfId="6" builtinId="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Päivämäärä" xfId="15"/>
    <cellStyle name="Valuutta" xfId="10" builtinId="4" customBuiltin="1"/>
    <cellStyle name="Valuutta [0]" xfId="11" builtinId="7" customBuiltin="1"/>
    <cellStyle name="Vuosi" xfId="17"/>
  </cellStyles>
  <dxfs count="6"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Viikoittainen tehtäväluettelo" defaultPivotStyle="PivotStyleLight16">
    <tableStyle name="Viikoittainen tehtäväluettelo" pivot="0" count="5">
      <tableStyleElement type="wholeTable" dxfId="5"/>
      <tableStyleElement type="headerRow" dxfId="4"/>
      <tableStyleElement type="firstColumn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id="2" name="TehtävienAikataulu" displayName="TehtävienAikataulu" ref="B6:I11" headerRowCount="0" totalsRowShown="0">
  <tableColumns count="8">
    <tableColumn id="1" name="Column1"/>
    <tableColumn id="2" name="Column2" dataDxfId="0">
      <calculatedColumnFormula>IFERROR(INDEX(Tehtäväluettelo[],MATCH(C$5&amp;$B6,Tehtäväluettelo[Vastinetiedot],0),3),"")</calculatedColumnFormula>
    </tableColumn>
    <tableColumn id="3" name="Column3">
      <calculatedColumnFormula>IFERROR(INDEX(Tehtäväluettelo[],MATCH(D$5&amp;$B6,Tehtäväluettelo[Vastinetiedot],0),3),"")</calculatedColumnFormula>
    </tableColumn>
    <tableColumn id="4" name="Column4">
      <calculatedColumnFormula>IFERROR(INDEX(Tehtäväluettelo[],MATCH(E$5&amp;$B6,Tehtäväluettelo[Vastinetiedot],0),3),"")</calculatedColumnFormula>
    </tableColumn>
    <tableColumn id="5" name="Column5">
      <calculatedColumnFormula>IFERROR(INDEX(Tehtäväluettelo[],MATCH(F$5&amp;$B6,Tehtäväluettelo[Vastinetiedot],0),3),"")</calculatedColumnFormula>
    </tableColumn>
    <tableColumn id="6" name="Column6">
      <calculatedColumnFormula>IFERROR(INDEX(Tehtäväluettelo[],MATCH(G$5&amp;$B6,Tehtäväluettelo[Vastinetiedot],0),3),"")</calculatedColumnFormula>
    </tableColumn>
    <tableColumn id="7" name="Column7">
      <calculatedColumnFormula>IFERROR(INDEX(Tehtäväluettelo[],MATCH(H$5&amp;$B6,Tehtäväluettelo[Vastinetiedot],0),3),"")</calculatedColumnFormula>
    </tableColumn>
    <tableColumn id="8" name="Column8">
      <calculatedColumnFormula>IFERROR(INDEX(Tehtäväluettelo[],MATCH(I$5&amp;$B6,Tehtäväluettelo[Vastinetiedot],0),3),"")</calculatedColumnFormula>
    </tableColumn>
  </tableColumns>
  <tableStyleInfo name="Viikoittainen tehtäväluettelo" showFirstColumn="1" showLastColumn="0" showRowStripes="1" showColumnStripes="0"/>
  <extLst>
    <ext xmlns:x14="http://schemas.microsoft.com/office/spreadsheetml/2009/9/main" uri="{504A1905-F514-4f6f-8877-14C23A59335A}">
      <x14:table altTextSummary="Kirjoita kurssien nimet tämän taulukon ensimmäiseen sarakkeeseen, niin muut sarakkeet päivitetään automaattisesti Tehtäväluettelo-laskentataulukkoon annettujen tehtävien perusteella."/>
    </ext>
  </extLst>
</table>
</file>

<file path=xl/tables/table21.xml><?xml version="1.0" encoding="utf-8"?>
<table xmlns="http://schemas.openxmlformats.org/spreadsheetml/2006/main" id="1" name="Tehtäväluettelo" displayName="Tehtäväluettelo" ref="B3:E12" totalsRowShown="0">
  <autoFilter ref="B3:E12"/>
  <sortState ref="B5:E13">
    <sortCondition ref="B4:B13"/>
  </sortState>
  <tableColumns count="4">
    <tableColumn id="1" name="Päivämäärä" dataCellStyle="Päivämäärä"/>
    <tableColumn id="3" name="Kurssi" dataCellStyle="Normaali"/>
    <tableColumn id="4" name="Kotitehtävä/tehtävä" dataCellStyle="Normaali"/>
    <tableColumn id="2" name="Vastinetiedot">
      <calculatedColumnFormula>Tehtäväluettelo[[#This Row],[Päivämäärä]]&amp;Tehtäväluettelo[[#This Row],[Kurssi]]</calculatedColumnFormula>
    </tableColumn>
  </tableColumns>
  <tableStyleInfo name="Viikoittainen tehtäväluettelo" showFirstColumn="0" showLastColumn="0" showRowStripes="0" showColumnStripes="0"/>
  <extLst>
    <ext xmlns:x14="http://schemas.microsoft.com/office/spreadsheetml/2009/9/main" uri="{504A1905-F514-4f6f-8877-14C23A59335A}">
      <x14:table altTextSummary="Kirjoita päivämäärä, kurssi ja tehtävä. Voit hakea tiettyjä merkintöjä taulukon suodattimien avulla"/>
    </ext>
  </extLst>
</table>
</file>

<file path=xl/theme/theme1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25.71093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4" t="s">
        <v>0</v>
      </c>
    </row>
    <row r="2" spans="2:9" ht="50.1" customHeight="1" thickBot="1" x14ac:dyDescent="0.3">
      <c r="B2" s="11" t="s">
        <v>1</v>
      </c>
      <c r="C2" s="11"/>
    </row>
    <row r="3" spans="2:9" ht="50.1" customHeight="1" thickBot="1" x14ac:dyDescent="0.3">
      <c r="B3" s="5" t="s">
        <v>2</v>
      </c>
      <c r="H3" s="6" t="s">
        <v>10</v>
      </c>
      <c r="I3" s="2">
        <f ca="1">TODAY()</f>
        <v>42926</v>
      </c>
    </row>
    <row r="4" spans="2:9" ht="30" customHeight="1" x14ac:dyDescent="0.25">
      <c r="B4" s="8" t="s">
        <v>3</v>
      </c>
      <c r="C4" s="8" t="str">
        <f ca="1">TEXT(WEEKDAY(Aloituspäivä),"aaaa")</f>
        <v>maanantai</v>
      </c>
      <c r="D4" s="8" t="str">
        <f ca="1">TEXT(WEEKDAY(Aloituspäivä)+1,"aaaa")</f>
        <v>tiistai</v>
      </c>
      <c r="E4" s="8" t="str">
        <f ca="1">TEXT(WEEKDAY(Aloituspäivä)+2,"aaaa")</f>
        <v>keskiviikko</v>
      </c>
      <c r="F4" s="8" t="str">
        <f ca="1">TEXT(WEEKDAY(Aloituspäivä)+3,"aaaa")</f>
        <v>torstai</v>
      </c>
      <c r="G4" s="8" t="str">
        <f ca="1">TEXT(WEEKDAY(Aloituspäivä)+4,"aaaa")</f>
        <v>perjantai</v>
      </c>
      <c r="H4" s="8" t="str">
        <f ca="1">TEXT(WEEKDAY(Aloituspäivä)+5,"aaaa")</f>
        <v>lauantai</v>
      </c>
      <c r="I4" s="8" t="str">
        <f ca="1">TEXT(WEEKDAY(Aloituspäivä)+6,"aaaa")</f>
        <v>sunnuntai</v>
      </c>
    </row>
    <row r="5" spans="2:9" ht="30" customHeight="1" x14ac:dyDescent="0.25">
      <c r="B5" s="7">
        <f ca="1">YEAR(Aloituspäivä)</f>
        <v>2017</v>
      </c>
      <c r="C5" s="3">
        <f ca="1">Aloituspäivä</f>
        <v>42926</v>
      </c>
      <c r="D5" s="3">
        <f ca="1">C5+1</f>
        <v>42927</v>
      </c>
      <c r="E5" s="3">
        <f t="shared" ref="E5:I5" ca="1" si="0">D5+1</f>
        <v>42928</v>
      </c>
      <c r="F5" s="3">
        <f t="shared" ca="1" si="0"/>
        <v>42929</v>
      </c>
      <c r="G5" s="3">
        <f t="shared" ca="1" si="0"/>
        <v>42930</v>
      </c>
      <c r="H5" s="3">
        <f t="shared" ca="1" si="0"/>
        <v>42931</v>
      </c>
      <c r="I5" s="3">
        <f t="shared" ca="1" si="0"/>
        <v>42932</v>
      </c>
    </row>
    <row r="6" spans="2:9" ht="60" customHeight="1" x14ac:dyDescent="0.25">
      <c r="B6" s="1" t="s">
        <v>4</v>
      </c>
      <c r="C6" s="1" t="str">
        <f ca="1">IFERROR(INDEX(Tehtäväluettelo[],MATCH(C$5&amp;$B6,Tehtäväluettelo[Vastinetiedot],0),3),"")</f>
        <v/>
      </c>
      <c r="D6" s="1" t="str">
        <f ca="1">IFERROR(INDEX(Tehtäväluettelo[],MATCH(D$5&amp;$B6,Tehtäväluettelo[Vastinetiedot],0),3),"")</f>
        <v/>
      </c>
      <c r="E6" s="1" t="str">
        <f ca="1">IFERROR(INDEX(Tehtäväluettelo[],MATCH(E$5&amp;$B6,Tehtäväluettelo[Vastinetiedot],0),3),"")</f>
        <v/>
      </c>
      <c r="F6" s="1" t="str">
        <f ca="1">IFERROR(INDEX(Tehtäväluettelo[],MATCH(F$5&amp;$B6,Tehtäväluettelo[Vastinetiedot],0),3),"")</f>
        <v/>
      </c>
      <c r="G6" s="1" t="str">
        <f ca="1">IFERROR(INDEX(Tehtäväluettelo[],MATCH(G$5&amp;$B6,Tehtäväluettelo[Vastinetiedot],0),3),"")</f>
        <v/>
      </c>
      <c r="H6" s="1" t="str">
        <f ca="1">IFERROR(INDEX(Tehtäväluettelo[],MATCH(H$5&amp;$B6,Tehtäväluettelo[Vastinetiedot],0),3),"")</f>
        <v/>
      </c>
      <c r="I6" s="1" t="str">
        <f ca="1">IFERROR(INDEX(Tehtäväluettelo[],MATCH(I$5&amp;$B6,Tehtäväluettelo[Vastinetiedot],0),3),"")</f>
        <v>Kirjoitelman suunnittelu</v>
      </c>
    </row>
    <row r="7" spans="2:9" ht="60" customHeight="1" x14ac:dyDescent="0.25">
      <c r="B7" s="1" t="s">
        <v>5</v>
      </c>
      <c r="C7" s="1" t="str">
        <f ca="1">IFERROR(INDEX(Tehtäväluettelo[],MATCH(C$5&amp;$B7,Tehtäväluettelo[Vastinetiedot],0),3),"")</f>
        <v/>
      </c>
      <c r="D7" s="1" t="str">
        <f ca="1">IFERROR(INDEX(Tehtäväluettelo[],MATCH(D$5&amp;$B7,Tehtäväluettelo[Vastinetiedot],0),3),"")</f>
        <v/>
      </c>
      <c r="E7" s="1" t="str">
        <f ca="1">IFERROR(INDEX(Tehtäväluettelo[],MATCH(E$5&amp;$B7,Tehtäväluettelo[Vastinetiedot],0),3),"")</f>
        <v>Valmistaudu labraan</v>
      </c>
      <c r="F7" s="1" t="str">
        <f ca="1">IFERROR(INDEX(Tehtäväluettelo[],MATCH(F$5&amp;$B7,Tehtäväluettelo[Vastinetiedot],0),3),"")</f>
        <v/>
      </c>
      <c r="G7" s="1" t="str">
        <f ca="1">IFERROR(INDEX(Tehtäväluettelo[],MATCH(G$5&amp;$B7,Tehtäväluettelo[Vastinetiedot],0),3),"")</f>
        <v/>
      </c>
      <c r="H7" s="1" t="str">
        <f ca="1">IFERROR(INDEX(Tehtäväluettelo[],MATCH(H$5&amp;$B7,Tehtäväluettelo[Vastinetiedot],0),3),"")</f>
        <v/>
      </c>
      <c r="I7" s="1" t="str">
        <f ca="1">IFERROR(INDEX(Tehtäväluettelo[],MATCH(I$5&amp;$B7,Tehtäväluettelo[Vastinetiedot],0),3),"")</f>
        <v/>
      </c>
    </row>
    <row r="8" spans="2:9" ht="60" customHeight="1" x14ac:dyDescent="0.25">
      <c r="B8" s="1" t="s">
        <v>6</v>
      </c>
      <c r="C8" s="1" t="str">
        <f ca="1">IFERROR(INDEX(Tehtäväluettelo[],MATCH(C$5&amp;$B8,Tehtäväluettelo[Vastinetiedot],0),3),"")</f>
        <v/>
      </c>
      <c r="D8" s="1" t="str">
        <f ca="1">IFERROR(INDEX(Tehtäväluettelo[],MATCH(D$5&amp;$B8,Tehtäväluettelo[Vastinetiedot],0),3),"")</f>
        <v>Laskentataulukko 56 (vain pariton) ja lue torstain kokeeseen</v>
      </c>
      <c r="E8" s="1" t="str">
        <f ca="1">IFERROR(INDEX(Tehtäväluettelo[],MATCH(E$5&amp;$B8,Tehtäväluettelo[Vastinetiedot],0),3),"")</f>
        <v/>
      </c>
      <c r="F8" s="1" t="str">
        <f ca="1">IFERROR(INDEX(Tehtäväluettelo[],MATCH(F$5&amp;$B8,Tehtäväluettelo[Vastinetiedot],0),3),"")</f>
        <v/>
      </c>
      <c r="G8" s="1" t="str">
        <f ca="1">IFERROR(INDEX(Tehtäväluettelo[],MATCH(G$5&amp;$B8,Tehtäväluettelo[Vastinetiedot],0),3),"")</f>
        <v/>
      </c>
      <c r="H8" s="1" t="str">
        <f ca="1">IFERROR(INDEX(Tehtäväluettelo[],MATCH(H$5&amp;$B8,Tehtäväluettelo[Vastinetiedot],0),3),"")</f>
        <v/>
      </c>
      <c r="I8" s="1" t="str">
        <f ca="1">IFERROR(INDEX(Tehtäväluettelo[],MATCH(I$5&amp;$B8,Tehtäväluettelo[Vastinetiedot],0),3),"")</f>
        <v/>
      </c>
    </row>
    <row r="9" spans="2:9" ht="60" customHeight="1" x14ac:dyDescent="0.25">
      <c r="B9" s="1" t="s">
        <v>7</v>
      </c>
      <c r="C9" s="1" t="str">
        <f ca="1">IFERROR(INDEX(Tehtäväluettelo[],MATCH(C$5&amp;$B9,Tehtäväluettelo[Vastinetiedot],0),3),"")</f>
        <v/>
      </c>
      <c r="D9" s="1" t="str">
        <f ca="1">IFERROR(INDEX(Tehtäväluettelo[],MATCH(D$5&amp;$B9,Tehtäväluettelo[Vastinetiedot],0),3),"")</f>
        <v/>
      </c>
      <c r="E9" s="1" t="str">
        <f ca="1">IFERROR(INDEX(Tehtäväluettelo[],MATCH(E$5&amp;$B9,Tehtäväluettelo[Vastinetiedot],0),3),"")</f>
        <v/>
      </c>
      <c r="F9" s="1" t="str">
        <f ca="1">IFERROR(INDEX(Tehtäväluettelo[],MATCH(F$5&amp;$B9,Tehtäväluettelo[Vastinetiedot],0),3),"")</f>
        <v/>
      </c>
      <c r="G9" s="1" t="str">
        <f ca="1">IFERROR(INDEX(Tehtäväluettelo[],MATCH(G$5&amp;$B9,Tehtäväluettelo[Vastinetiedot],0),3),"")</f>
        <v>Sivut 78–88 ja luvun 4 yhteenveto</v>
      </c>
      <c r="H9" s="1" t="str">
        <f ca="1">IFERROR(INDEX(Tehtäväluettelo[],MATCH(H$5&amp;$B9,Tehtäväluettelo[Vastinetiedot],0),3),"")</f>
        <v/>
      </c>
      <c r="I9" s="1" t="str">
        <f ca="1">IFERROR(INDEX(Tehtäväluettelo[],MATCH(I$5&amp;$B9,Tehtäväluettelo[Vastinetiedot],0),3),"")</f>
        <v/>
      </c>
    </row>
    <row r="10" spans="2:9" ht="60" customHeight="1" x14ac:dyDescent="0.25">
      <c r="B10" s="1" t="s">
        <v>8</v>
      </c>
      <c r="C10" s="1" t="str">
        <f ca="1">IFERROR(INDEX(Tehtäväluettelo[],MATCH(C$5&amp;$B10,Tehtäväluettelo[Vastinetiedot],0),3),"")</f>
        <v>Sivu 90 ja kertaa luku 5 perjantain koetta varten</v>
      </c>
      <c r="D10" s="1" t="str">
        <f ca="1">IFERROR(INDEX(Tehtäväluettelo[],MATCH(D$5&amp;$B10,Tehtäväluettelo[Vastinetiedot],0),3),"")</f>
        <v/>
      </c>
      <c r="E10" s="1" t="str">
        <f ca="1">IFERROR(INDEX(Tehtäväluettelo[],MATCH(E$5&amp;$B10,Tehtäväluettelo[Vastinetiedot],0),3),"")</f>
        <v/>
      </c>
      <c r="F10" s="1" t="str">
        <f ca="1">IFERROR(INDEX(Tehtäväluettelo[],MATCH(F$5&amp;$B10,Tehtäväluettelo[Vastinetiedot],0),3),"")</f>
        <v>Koe luvuista 5–8</v>
      </c>
      <c r="G10" s="1" t="str">
        <f ca="1">IFERROR(INDEX(Tehtäväluettelo[],MATCH(G$5&amp;$B10,Tehtäväluettelo[Vastinetiedot],0),3),"")</f>
        <v>Lue kokeeseen</v>
      </c>
      <c r="H10" s="1" t="str">
        <f ca="1">IFERROR(INDEX(Tehtäväluettelo[],MATCH(H$5&amp;$B10,Tehtäväluettelo[Vastinetiedot],0),3),"")</f>
        <v/>
      </c>
      <c r="I10" s="1" t="str">
        <f ca="1">IFERROR(INDEX(Tehtäväluettelo[],MATCH(I$5&amp;$B10,Tehtäväluettelo[Vastinetiedot],0),3),"")</f>
        <v/>
      </c>
    </row>
    <row r="11" spans="2:9" ht="60" customHeight="1" x14ac:dyDescent="0.25">
      <c r="B11" s="1" t="s">
        <v>9</v>
      </c>
      <c r="C11" s="1" t="str">
        <f ca="1">IFERROR(INDEX(Tehtäväluettelo[],MATCH(C$5&amp;$B11,Tehtäväluettelo[Vastinetiedot],0),3),"")</f>
        <v/>
      </c>
      <c r="D11" s="1" t="str">
        <f ca="1">IFERROR(INDEX(Tehtäväluettelo[],MATCH(D$5&amp;$B11,Tehtäväluettelo[Vastinetiedot],0),3),"")</f>
        <v/>
      </c>
      <c r="E11" s="1" t="str">
        <f ca="1">IFERROR(INDEX(Tehtäväluettelo[],MATCH(E$5&amp;$B11,Tehtäväluettelo[Vastinetiedot],0),3),"")</f>
        <v/>
      </c>
      <c r="F11" s="1" t="str">
        <f ca="1">IFERROR(INDEX(Tehtäväluettelo[],MATCH(F$5&amp;$B11,Tehtäväluettelo[Vastinetiedot],0),3),"")</f>
        <v/>
      </c>
      <c r="G11" s="1" t="str">
        <f ca="1">IFERROR(INDEX(Tehtäväluettelo[],MATCH(G$5&amp;$B11,Tehtäväluettelo[Vastinetiedot],0),3),"")</f>
        <v/>
      </c>
      <c r="H11" s="1" t="str">
        <f ca="1">IFERROR(INDEX(Tehtäväluettelo[],MATCH(H$5&amp;$B11,Tehtäväluettelo[Vastinetiedot],0),3),"")</f>
        <v>Siivoa huone tarkastusta varten</v>
      </c>
      <c r="I11" s="1" t="str">
        <f ca="1">IFERROR(INDEX(Tehtäväluettelo[],MATCH(I$5&amp;$B11,Tehtäväluettelo[Vastinetiedot],0),3),"")</f>
        <v/>
      </c>
    </row>
  </sheetData>
  <mergeCells count="1">
    <mergeCell ref="B2:C2"/>
  </mergeCells>
  <dataValidations count="10">
    <dataValidation allowBlank="1" showInputMessage="1" showErrorMessage="1" prompt="Seuraa viikoittaisia tehtäviä tämän Viikoittaisten tehtävien aikataulu -laskentataulukon avulla. Päivitä aikataulu automaattisesti lisäämällä tehtäviä Tehtäväluettelo-laskentataulukkoon. Siirry Tehtäväluettelo-laskentataulukkoon valitsemalla solu B1" sqref="A1"/>
    <dataValidation allowBlank="1" showInputMessage="1" showErrorMessage="1" prompt="Siirtymislinkki Tehtäväluettelo-laskentataulukkoon" sqref="B1"/>
    <dataValidation allowBlank="1" showInputMessage="1" showErrorMessage="1" prompt="Laskentataulukon otsikko on soluissa B2 ja B3. Kirjoita aikataulun aloituspäivä soluun I3" sqref="B2"/>
    <dataValidation allowBlank="1" showInputMessage="1" showErrorMessage="1" prompt="Kirjoita aikataulun aloituspäivä oikealla olevaan soluun" sqref="H3"/>
    <dataValidation allowBlank="1" showInputMessage="1" showErrorMessage="1" prompt="Kirjoita aikataulun aloituspäivä tähän soluun. Tehtävien aikataulu -taulukko päivitetään automaattisesti aloittamaan ensimmäinen viikko tästä päivästä." sqref="I3"/>
    <dataValidation allowBlank="1" showInputMessage="1" showErrorMessage="1" prompt="Aloituspäivän vuosi solusta I3. Kirjoita kurssien nimet tähän sarakkeeseen tämän otsikon alle. Vastaavat tehtävät päivitetään automaattisesti Tehtäväluettelo-laskentataulukosta" sqref="B5"/>
    <dataValidation allowBlank="1" showInputMessage="1" showErrorMessage="1" prompt="Vasempaan sarakkeeseen lisätyt kurssien tehtävät päivitetään automaattisesti soluihin C6–I11 Tehtäväluettelo-laskentataulukon merkintöjen mukaan" sqref="C6"/>
    <dataValidation allowBlank="1" showInputMessage="1" showErrorMessage="1" prompt="Kirjoita luokan nimi tässä solussa olevalle tehtävien aikataululle" sqref="B4"/>
    <dataValidation allowBlank="1" showInputMessage="1" showErrorMessage="1" prompt="Solut C4–I4 sisältävät viikonpäivät. Tässä solussa oleva viikon aloituspäivä päivitetään automaattisesti Aikataulun aloituspäivän mukaan. Voit muuttaa viikonpäivää kirjoittamalla uuden päivämäärän soluun I3" sqref="C4"/>
    <dataValidation allowBlank="1" showInputMessage="1" showErrorMessage="1" prompt="Solut C5–I5 sisältävät nousevat päivämäärät, jotka vastaavat kutakin soluun I3 annetusta päivämäärästä alkavan viikon päivää" sqref="C5"/>
  </dataValidations>
  <hyperlinks>
    <hyperlink ref="B1" location="Tehtäväluettelo!A1" tooltip="Valitsemalla voit tarkastella Tehtäväluettelo-laskentataulukkoa" display="Tehtäväluetteloon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2" width="32.5703125" customWidth="1"/>
    <col min="3" max="3" width="25.7109375" customWidth="1"/>
    <col min="4" max="4" width="60.7109375" customWidth="1"/>
    <col min="5" max="5" width="20.7109375" hidden="1" customWidth="1"/>
    <col min="6" max="6" width="2.7109375" customWidth="1"/>
  </cols>
  <sheetData>
    <row r="1" spans="2:5" ht="30" customHeight="1" x14ac:dyDescent="0.25">
      <c r="B1" s="4" t="s">
        <v>25</v>
      </c>
    </row>
    <row r="2" spans="2:5" ht="50.1" customHeight="1" x14ac:dyDescent="0.25">
      <c r="B2" s="5" t="s">
        <v>11</v>
      </c>
    </row>
    <row r="3" spans="2:5" ht="30" customHeight="1" x14ac:dyDescent="0.25">
      <c r="B3" s="8" t="s">
        <v>12</v>
      </c>
      <c r="C3" s="8" t="s">
        <v>13</v>
      </c>
      <c r="D3" s="8" t="s">
        <v>14</v>
      </c>
      <c r="E3" s="8" t="s">
        <v>24</v>
      </c>
    </row>
    <row r="4" spans="2:5" ht="30" customHeight="1" x14ac:dyDescent="0.25">
      <c r="B4" s="10">
        <f ca="1">TODAY()</f>
        <v>42926</v>
      </c>
      <c r="C4" s="1" t="s">
        <v>8</v>
      </c>
      <c r="D4" s="1" t="s">
        <v>15</v>
      </c>
      <c r="E4" s="9" t="str">
        <f ca="1">Tehtäväluettelo[[#This Row],[Päivämäärä]]&amp;Tehtäväluettelo[[#This Row],[Kurssi]]</f>
        <v>42926HIS 101</v>
      </c>
    </row>
    <row r="5" spans="2:5" ht="30" customHeight="1" x14ac:dyDescent="0.25">
      <c r="B5" s="10">
        <f ca="1">TODAY()+1</f>
        <v>42927</v>
      </c>
      <c r="C5" s="1" t="s">
        <v>6</v>
      </c>
      <c r="D5" s="1" t="s">
        <v>16</v>
      </c>
      <c r="E5" s="9" t="str">
        <f ca="1">Tehtäväluettelo[[#This Row],[Päivämäärä]]&amp;Tehtäväluettelo[[#This Row],[Kurssi]]</f>
        <v>42927MAT 101</v>
      </c>
    </row>
    <row r="6" spans="2:5" ht="30" customHeight="1" x14ac:dyDescent="0.25">
      <c r="B6" s="10">
        <f ca="1">TODAY()+2</f>
        <v>42928</v>
      </c>
      <c r="C6" s="1" t="s">
        <v>5</v>
      </c>
      <c r="D6" s="1" t="s">
        <v>17</v>
      </c>
      <c r="E6" s="9" t="str">
        <f ca="1">Tehtäväluettelo[[#This Row],[Päivämäärä]]&amp;Tehtäväluettelo[[#This Row],[Kurssi]]</f>
        <v>42928KUV 101</v>
      </c>
    </row>
    <row r="7" spans="2:5" ht="30" customHeight="1" x14ac:dyDescent="0.25">
      <c r="B7" s="10">
        <f ca="1">TODAY()+3</f>
        <v>42929</v>
      </c>
      <c r="C7" s="1" t="s">
        <v>8</v>
      </c>
      <c r="D7" s="1" t="s">
        <v>18</v>
      </c>
      <c r="E7" s="9" t="str">
        <f ca="1">Tehtäväluettelo[[#This Row],[Päivämäärä]]&amp;Tehtäväluettelo[[#This Row],[Kurssi]]</f>
        <v>42929HIS 101</v>
      </c>
    </row>
    <row r="8" spans="2:5" ht="30" customHeight="1" x14ac:dyDescent="0.25">
      <c r="B8" s="10">
        <f ca="1">TODAY()+4</f>
        <v>42930</v>
      </c>
      <c r="C8" s="1" t="s">
        <v>7</v>
      </c>
      <c r="D8" s="1" t="s">
        <v>19</v>
      </c>
      <c r="E8" s="9" t="str">
        <f ca="1">Tehtäväluettelo[[#This Row],[Päivämäärä]]&amp;Tehtäväluettelo[[#This Row],[Kurssi]]</f>
        <v>42930AI 101</v>
      </c>
    </row>
    <row r="9" spans="2:5" ht="30" customHeight="1" x14ac:dyDescent="0.25">
      <c r="B9" s="10">
        <f ca="1">TODAY()+4</f>
        <v>42930</v>
      </c>
      <c r="C9" s="1" t="s">
        <v>8</v>
      </c>
      <c r="D9" s="1" t="s">
        <v>20</v>
      </c>
      <c r="E9" s="9" t="str">
        <f ca="1">Tehtäväluettelo[[#This Row],[Päivämäärä]]&amp;Tehtäväluettelo[[#This Row],[Kurssi]]</f>
        <v>42930HIS 101</v>
      </c>
    </row>
    <row r="10" spans="2:5" ht="30" customHeight="1" x14ac:dyDescent="0.25">
      <c r="B10" s="10">
        <f ca="1">TODAY()+5</f>
        <v>42931</v>
      </c>
      <c r="C10" s="1" t="s">
        <v>9</v>
      </c>
      <c r="D10" s="1" t="s">
        <v>21</v>
      </c>
      <c r="E10" s="9" t="str">
        <f ca="1">Tehtäväluettelo[[#This Row],[Päivämäärä]]&amp;Tehtäväluettelo[[#This Row],[Kurssi]]</f>
        <v>42931MUUT</v>
      </c>
    </row>
    <row r="11" spans="2:5" ht="30" customHeight="1" x14ac:dyDescent="0.25">
      <c r="B11" s="10">
        <f ca="1">TODAY()+5</f>
        <v>42931</v>
      </c>
      <c r="C11" s="1" t="s">
        <v>9</v>
      </c>
      <c r="D11" s="1" t="s">
        <v>22</v>
      </c>
      <c r="E11" s="9" t="str">
        <f ca="1">Tehtäväluettelo[[#This Row],[Päivämäärä]]&amp;Tehtäväluettelo[[#This Row],[Kurssi]]</f>
        <v>42931MUUT</v>
      </c>
    </row>
    <row r="12" spans="2:5" ht="30" customHeight="1" x14ac:dyDescent="0.25">
      <c r="B12" s="10">
        <f ca="1">TODAY()+6</f>
        <v>42932</v>
      </c>
      <c r="C12" s="1" t="s">
        <v>4</v>
      </c>
      <c r="D12" s="1" t="s">
        <v>23</v>
      </c>
      <c r="E12" s="9" t="str">
        <f ca="1">Tehtäväluettelo[[#This Row],[Päivämäärä]]&amp;Tehtäväluettelo[[#This Row],[Kurssi]]</f>
        <v>42932ENG 101</v>
      </c>
    </row>
  </sheetData>
  <dataConsolidate/>
  <dataValidations count="7">
    <dataValidation allowBlank="1" showInputMessage="1" showErrorMessage="1" prompt="Luo tehtäväluettelo tämän laskentataulukon avulla. Tehtävät päivitetään automaattisesti Tehtävien aikataulu -taulukkoon. Palaa Viikoittaisten tehtävien aikataulu -laskentataulukkoon valitsemalla B1." sqref="A1"/>
    <dataValidation allowBlank="1" showInputMessage="1" showErrorMessage="1" prompt="Siirtymislinkki Viikoittaisten tehtävien aikataulu -laskentataulukkoon" sqref="B1"/>
    <dataValidation allowBlank="1" showInputMessage="1" showErrorMessage="1" prompt="Laskentataulukon otsikko on tässä solussa. Kirjoita tehtävän tiedot alla olevaan taulukkoon" sqref="B2"/>
    <dataValidation allowBlank="1" showInputMessage="1" showErrorMessage="1" prompt="Lisää päivämäärä tähän sarakkeeseen tämän otsikon alle. Voit hakea tiettyjä merkintöjä otsikon suodattimien avulla" sqref="B3"/>
    <dataValidation allowBlank="1" showInputMessage="1" showErrorMessage="1" prompt="Valitse kurssi tämän otsikon alla olevasta sarakkeesta. Kurssiluettelo päivitetään Tehtävien aikataulu -taulukon sarakkeesta B. Avaa avattava luettelo painamalla ALT + alanuoli ja valitse se painamalla ENTER." sqref="C3"/>
    <dataValidation allowBlank="1" showInputMessage="1" showErrorMessage="1" prompt="Kirjoita sarakkeen C kurssia vastaava kotitehtävä tai tehtävä tämän otsikon alla olevaan sarakkeeseen" sqref="D3"/>
    <dataValidation type="list" errorStyle="warning" allowBlank="1" showInputMessage="1" showErrorMessage="1" error="Merkintää vastaavia kohteita ei ole luettelossa. Valitse Ei, paina ALT + alanuoli ja valitse uusi merkintä painamalla ENTER tai poista valinta valitsemalla PERUUTA" sqref="C4:C12">
      <formula1>Kurssi</formula1>
    </dataValidation>
  </dataValidations>
  <hyperlinks>
    <hyperlink ref="B1" location="'Viikoittaisten tehtävien aik...'!A1" tooltip="Valitsemalla voit tarkastella Viikoittaisten tehtävien aikataulu -laskentataulukkoa" display="Viikoittaisten Tehtävien Aikataulu"/>
  </hyperlinks>
  <printOptions horizontalCentered="1"/>
  <pageMargins left="0.7" right="0.7" top="0.75" bottom="0.75" header="0.3" footer="0.3"/>
  <pageSetup paperSize="9" scale="7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TM00000010</ap:Template>
  <ap:DocSecurity>0</ap:DocSecurity>
  <ap:ScaleCrop>false</ap:ScaleCrop>
  <ap:HeadingPairs>
    <vt:vector baseType="variant" size="4">
      <vt:variant>
        <vt:lpstr>Laskentataulukot</vt:lpstr>
      </vt:variant>
      <vt:variant>
        <vt:i4>2</vt:i4>
      </vt:variant>
      <vt:variant>
        <vt:lpstr>Nimetyt alueet</vt:lpstr>
      </vt:variant>
      <vt:variant>
        <vt:i4>8</vt:i4>
      </vt:variant>
    </vt:vector>
  </ap:HeadingPairs>
  <ap:TitlesOfParts>
    <vt:vector baseType="lpstr" size="10">
      <vt:lpstr>Viikoittaisten tehtävien aik...</vt:lpstr>
      <vt:lpstr>Tehtäväluettelo</vt:lpstr>
      <vt:lpstr>Aloituspäivä</vt:lpstr>
      <vt:lpstr>KukaKenttä</vt:lpstr>
      <vt:lpstr>Kurssi</vt:lpstr>
      <vt:lpstr>Otsikko1</vt:lpstr>
      <vt:lpstr>RiviotsikkoAlue1..I3</vt:lpstr>
      <vt:lpstr>Sarakeotsikko2</vt:lpstr>
      <vt:lpstr>Tehtäväluettelo!Tulostusotsikot</vt:lpstr>
      <vt:lpstr>'Viikoittaisten tehtävien aik...'!Tulostusotsikot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2017-07-10T13:46:27Z</dcterms:modified>
</cp:coreProperties>
</file>