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tables/table23.xml" ContentType="application/vnd.openxmlformats-officedocument.spreadsheetml.table+xml"/>
  <Override PartName="/xl/tables/table14.xml" ContentType="application/vnd.openxmlformats-officedocument.spreadsheetml.table+xml"/>
  <Override PartName="/xl/drawings/drawing12.xml" ContentType="application/vnd.openxmlformats-officedocument.drawing+xml"/>
  <Override PartName="/xl/tables/table55.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08"/>
  <workbookPr/>
  <mc:AlternateContent xmlns:mc="http://schemas.openxmlformats.org/markup-compatibility/2006">
    <mc:Choice Requires="x15">
      <x15ac:absPath xmlns:x15ac="http://schemas.microsoft.com/office/spreadsheetml/2010/11/ac" url="C:\Users\admin\Desktop\et-EE\"/>
    </mc:Choice>
  </mc:AlternateContent>
  <xr:revisionPtr revIDLastSave="0" documentId="13_ncr:1_{898E2B65-3BF5-4828-82C3-D71BF5870220}" xr6:coauthVersionLast="47" xr6:coauthVersionMax="47" xr10:uidLastSave="{00000000-0000-0000-0000-000000000000}"/>
  <bookViews>
    <workbookView xWindow="-120" yWindow="-120" windowWidth="28920" windowHeight="15870" xr2:uid="{00000000-000D-0000-FFFF-FFFF00000000}"/>
  </bookViews>
  <sheets>
    <sheet name="Ajatabel" sheetId="15" r:id="rId1"/>
    <sheet name="Tutvustus" sheetId="20" r:id="rId2"/>
  </sheets>
  <definedNames>
    <definedName name="Nädal_algus">Ajatabel!$G$4</definedName>
    <definedName name="_xlnm.Print_Area" localSheetId="0">Ajatabel!$A$1:$K$31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J25" i="15"/>
  <c r="I25" i="15"/>
  <c r="H25" i="15"/>
  <c r="H29" i="15" s="1"/>
  <c r="J29" i="15"/>
  <c r="K29" i="15" l="1"/>
  <c r="I29" i="15"/>
  <c r="J31" i="15" s="1"/>
</calcChain>
</file>

<file path=xl/sharedStrings.xml><?xml version="1.0" encoding="utf-8"?>
<sst xmlns="http://schemas.openxmlformats.org/spreadsheetml/2006/main" count="56" uniqueCount="42">
  <si>
    <t>AJATABEL</t>
  </si>
  <si>
    <t>Aadress 1</t>
  </si>
  <si>
    <t>Aadress 2</t>
  </si>
  <si>
    <t>Linn, maakond, sihtnumber</t>
  </si>
  <si>
    <t>Telefon</t>
  </si>
  <si>
    <t>Nädalapäev</t>
  </si>
  <si>
    <t>Töötaja allkiri</t>
  </si>
  <si>
    <t>Juhataja allkiri</t>
  </si>
  <si>
    <t>Algusaeg</t>
  </si>
  <si>
    <r>
      <t xml:space="preserve">Pausid
</t>
    </r>
    <r>
      <rPr>
        <b/>
        <sz val="8"/>
        <color indexed="9"/>
        <rFont val="Calibri"/>
        <family val="2"/>
        <scheme val="major"/>
      </rPr>
      <t>(minutites)</t>
    </r>
  </si>
  <si>
    <t>Töötaja nimi:</t>
  </si>
  <si>
    <t>Juhataja nimi:</t>
  </si>
  <si>
    <t>Nädala esimene päev:</t>
  </si>
  <si>
    <t>Lõpuaeg</t>
  </si>
  <si>
    <t>Kuupäev</t>
  </si>
  <si>
    <t>Ettevõtte nimi</t>
  </si>
  <si>
    <t>Kokku</t>
  </si>
  <si>
    <t>Veerg1</t>
  </si>
  <si>
    <t>Tasu tunnis</t>
  </si>
  <si>
    <t>Tasu kokku:</t>
  </si>
  <si>
    <t>Töötasu kogusumma:</t>
  </si>
  <si>
    <t>Korralised tunnid</t>
  </si>
  <si>
    <t>Ületunnid</t>
  </si>
  <si>
    <t>Haigus</t>
  </si>
  <si>
    <t>Pühad</t>
  </si>
  <si>
    <t>Puhkus</t>
  </si>
  <si>
    <t>AJATABELI MALLID AUTORILT VERTEX42.COM</t>
  </si>
  <si>
    <t>https://www.vertex42.com/ExcelTemplates/timesheets.html</t>
  </si>
  <si>
    <t>← Värskendage nädala esimest päeva.</t>
  </si>
  <si>
    <t>← Kahenädalase ajatabeli asemel nädala ajatabeli kuvamiseks saate teise nädala peita.</t>
  </si>
  <si>
    <t>← Võite määra ja tasu read kustutada, kui te neid ei vaja.</t>
  </si>
  <si>
    <t>Ekraanilugeri juhised</t>
  </si>
  <si>
    <t xml:space="preserve">Selles töövihikus on 2 töölehte. 
Ajatabel
Tutvustus
Iga töölehe juhised leiate vastava töölehe veerust A. Juhised algavad alati lahtrist A1. Need kirjutatakse igasse lahtrisse sisestusteatena. Iga juhis annab ülevaate sellel real olevast teabest. Järgmiste toimingute juhised leiate lahtritest A2, A3 jne, kui pole teisiti kirjeldatud. Juhendid võib näiteks järgmise toimingu kohta olla tekst „jätkake lahtris A6“. 
Nende juhiste töölehelt eemaldamiseks klõpsake menüüs Andmed &gt; Andmeriistad &gt; Andmete valideerimine &gt; Sisestusteade ja kustutage need.
</t>
  </si>
  <si>
    <t>Teave Vertex42 kohta</t>
  </si>
  <si>
    <t>Vertex42.com pakub üle 300 professionaalselt kujundatud ja enamasti tasuta alla laaditavat arvutustabelimalli ettevõtetele, kodukasutajatele ja haridusasutustele. Nende kogum sisaldab eri kalendreid, plaanureid ja ajakavasid ning isiklike rahaasjade tabeleid eelarvete, võlgade ja laenude haldamiseks.</t>
  </si>
  <si>
    <t>Ettevõtted saavad hankida malle arvete, ajakavade, kaubaloendite, finantsaruannete ja projektijuhtimise jaoks. Õpetajate ja õppurite jaoks pakutakse näiteks tunniplaanide, klassipäevikute ja osavõtulehtede malle. Saate oma pereelu menüüplaanide, kontroll-loendite ja trennikavade abil mugavamalt korraldada. Kõik mallid on põhjalikult läbi mõeldud, viimistletud ja neid on tuhandete kasutajate tagasiside põhjal aja jooksul täiendatud.</t>
  </si>
  <si>
    <r>
      <t xml:space="preserve">Kokku
</t>
    </r>
    <r>
      <rPr>
        <b/>
        <sz val="8"/>
        <color indexed="9"/>
        <rFont val="Calibri"/>
        <family val="2"/>
        <scheme val="major"/>
      </rPr>
      <t>[t]:mm:ss</t>
    </r>
  </si>
  <si>
    <r>
      <t xml:space="preserve">Korralised tunnid
</t>
    </r>
    <r>
      <rPr>
        <b/>
        <sz val="8"/>
        <color indexed="9"/>
        <rFont val="Calibri"/>
        <family val="2"/>
        <scheme val="major"/>
      </rPr>
      <t>[t]:mm:ss</t>
    </r>
  </si>
  <si>
    <r>
      <t xml:space="preserve">Ületunnid
</t>
    </r>
    <r>
      <rPr>
        <b/>
        <sz val="8"/>
        <color indexed="9"/>
        <rFont val="Calibri"/>
        <family val="2"/>
        <scheme val="major"/>
      </rPr>
      <t>[t]:mm:ss</t>
    </r>
  </si>
  <si>
    <r>
      <t xml:space="preserve">Haigus
</t>
    </r>
    <r>
      <rPr>
        <b/>
        <sz val="8"/>
        <color indexed="9"/>
        <rFont val="Calibri"/>
        <family val="2"/>
        <scheme val="major"/>
      </rPr>
      <t>[t]:mm:ss</t>
    </r>
  </si>
  <si>
    <r>
      <t xml:space="preserve">Pühad
</t>
    </r>
    <r>
      <rPr>
        <b/>
        <sz val="8"/>
        <color indexed="9"/>
        <rFont val="Calibri"/>
        <family val="2"/>
        <scheme val="major"/>
      </rPr>
      <t>[t]:mm:ss</t>
    </r>
  </si>
  <si>
    <r>
      <t xml:space="preserve">Puhkus
</t>
    </r>
    <r>
      <rPr>
        <b/>
        <sz val="8"/>
        <color indexed="9"/>
        <rFont val="Calibri"/>
        <family val="2"/>
        <scheme val="major"/>
      </rPr>
      <t>[t]:mm:ss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</si>
</sst>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5" formatCode="[&lt;=9999999]###\-####;\(###\)\ ###\-####"/>
    <numFmt numFmtId="170" formatCode="ddd\ d/m"/>
    <numFmt numFmtId="172" formatCode="h:mm:ss;@"/>
    <numFmt numFmtId="173" formatCode="_-* #,##0.00\ _€_-;\-* #,##0.00\ _€_-;_-* &quot;-&quot;??\ _€_-;_-@_-"/>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7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5" fontId="20" fillId="0" borderId="0" applyFont="0" applyFill="0" applyBorder="0" applyAlignment="0">
      <alignment vertical="center"/>
    </xf>
    <xf numFmtId="14" fontId="20" fillId="0" borderId="7">
      <alignment horizontal="center"/>
    </xf>
    <xf numFmtId="0" fontId="39" fillId="0" borderId="0"/>
    <xf numFmtId="173"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57">
    <xf numFmtId="0" fontId="0" fillId="0" borderId="0" xfId="0">
      <alignment wrapText="1"/>
    </xf>
    <xf numFmtId="0" fontId="3" fillId="0" borderId="0" xfId="0" applyFont="1">
      <alignment wrapText="1"/>
    </xf>
    <xf numFmtId="0" fontId="0" fillId="0" borderId="0" xfId="0" applyAlignment="1">
      <alignment vertical="center"/>
    </xf>
    <xf numFmtId="0" fontId="0" fillId="0" borderId="0" xfId="0" applyAlignment="1">
      <alignment horizontal="right" vertical="center"/>
    </xf>
    <xf numFmtId="0" fontId="19" fillId="0" borderId="0" xfId="0" applyFont="1">
      <alignment wrapText="1"/>
    </xf>
    <xf numFmtId="0" fontId="19" fillId="0" borderId="0" xfId="0" applyFont="1" applyAlignment="1">
      <alignment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lignment wrapText="1"/>
    </xf>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0" fontId="19" fillId="23" borderId="10" xfId="0" applyFont="1" applyFill="1" applyBorder="1" applyAlignment="1">
      <alignment horizontal="center" vertical="center"/>
    </xf>
    <xf numFmtId="14" fontId="19" fillId="0" borderId="7" xfId="0" applyNumberFormat="1" applyFont="1" applyBorder="1" applyAlignment="1">
      <alignment horizontal="left" shrinkToFit="1"/>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applyAlignme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173" fontId="19" fillId="0" borderId="0" xfId="28" applyFont="1" applyAlignment="1">
      <alignment horizontal="right" vertical="center" shrinkToFit="1"/>
    </xf>
    <xf numFmtId="173" fontId="21" fillId="0" borderId="0" xfId="48" applyAlignment="1">
      <alignment horizontal="right"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left" indent="1"/>
    </xf>
    <xf numFmtId="0" fontId="0" fillId="0" borderId="13" xfId="0" applyBorder="1">
      <alignment wrapText="1"/>
    </xf>
    <xf numFmtId="0" fontId="37" fillId="0" borderId="0" xfId="35">
      <alignment horizontal="right"/>
    </xf>
    <xf numFmtId="165" fontId="20" fillId="0" borderId="0" xfId="45" applyAlignment="1"/>
    <xf numFmtId="0" fontId="19" fillId="0" borderId="0" xfId="0" applyFont="1">
      <alignment wrapText="1"/>
    </xf>
    <xf numFmtId="0" fontId="28" fillId="24" borderId="0" xfId="0" applyFont="1" applyFill="1" applyAlignment="1">
      <alignment horizontal="right" vertical="center" indent="1"/>
    </xf>
    <xf numFmtId="0" fontId="36" fillId="0" borderId="0" xfId="33">
      <alignment horizontal="right" vertical="center"/>
    </xf>
    <xf numFmtId="0" fontId="38" fillId="0" borderId="0" xfId="32">
      <alignment vertical="center"/>
    </xf>
    <xf numFmtId="0" fontId="20" fillId="0" borderId="0" xfId="34">
      <alignment wrapText="1"/>
    </xf>
    <xf numFmtId="170" fontId="21" fillId="20" borderId="9" xfId="0" applyNumberFormat="1" applyFont="1" applyFill="1" applyBorder="1" applyAlignment="1">
      <alignment horizontal="center" vertical="center"/>
    </xf>
    <xf numFmtId="170" fontId="21" fillId="20" borderId="10" xfId="0" applyNumberFormat="1" applyFont="1" applyFill="1" applyBorder="1" applyAlignment="1">
      <alignment horizontal="center" vertical="center"/>
    </xf>
    <xf numFmtId="170" fontId="21" fillId="20" borderId="12" xfId="0" applyNumberFormat="1" applyFont="1" applyFill="1" applyBorder="1" applyAlignment="1">
      <alignment horizontal="center" vertical="center"/>
    </xf>
    <xf numFmtId="172" fontId="19" fillId="23" borderId="9" xfId="0" applyNumberFormat="1" applyFont="1" applyFill="1" applyBorder="1" applyAlignment="1">
      <alignment horizontal="center" vertical="center"/>
    </xf>
    <xf numFmtId="172" fontId="19" fillId="23" borderId="10" xfId="0" applyNumberFormat="1" applyFont="1" applyFill="1" applyBorder="1" applyAlignment="1">
      <alignment horizontal="center" vertical="center"/>
    </xf>
    <xf numFmtId="172" fontId="19" fillId="23" borderId="12" xfId="0" applyNumberFormat="1" applyFont="1" applyFill="1" applyBorder="1" applyAlignment="1">
      <alignment horizontal="center" vertical="center"/>
    </xf>
    <xf numFmtId="46" fontId="21" fillId="20" borderId="9" xfId="0" applyNumberFormat="1" applyFont="1" applyFill="1" applyBorder="1" applyAlignment="1">
      <alignment horizontal="center" vertical="center"/>
    </xf>
    <xf numFmtId="46" fontId="19" fillId="23" borderId="9" xfId="0" applyNumberFormat="1" applyFont="1" applyFill="1" applyBorder="1" applyAlignment="1">
      <alignment horizontal="center" vertical="center"/>
    </xf>
    <xf numFmtId="46" fontId="19" fillId="23" borderId="10" xfId="0" applyNumberFormat="1" applyFont="1" applyFill="1" applyBorder="1" applyAlignment="1">
      <alignment horizontal="center" vertical="center"/>
    </xf>
    <xf numFmtId="46" fontId="19" fillId="23" borderId="11" xfId="0" applyNumberFormat="1" applyFont="1" applyFill="1" applyBorder="1" applyAlignment="1">
      <alignment horizontal="center" vertical="center"/>
    </xf>
    <xf numFmtId="46" fontId="21" fillId="21" borderId="0" xfId="0" applyNumberFormat="1" applyFont="1" applyFill="1" applyAlignment="1">
      <alignment horizontal="center" vertical="center"/>
    </xf>
    <xf numFmtId="173" fontId="24" fillId="21" borderId="0" xfId="29" applyNumberFormat="1" applyFont="1" applyFill="1" applyAlignment="1">
      <alignment horizontal="center" vertical="center"/>
    </xf>
  </cellXfs>
  <cellStyles count="52">
    <cellStyle name="20% – rõhk1" xfId="1" builtinId="30" customBuiltin="1"/>
    <cellStyle name="20% – rõhk2" xfId="2" builtinId="34" customBuiltin="1"/>
    <cellStyle name="20% – rõhk3" xfId="3" builtinId="38" customBuiltin="1"/>
    <cellStyle name="20% – rõhk4" xfId="4" builtinId="42" customBuiltin="1"/>
    <cellStyle name="20% – rõhk5" xfId="5" builtinId="46" customBuiltin="1"/>
    <cellStyle name="20% – rõhk6" xfId="6" builtinId="50" customBuiltin="1"/>
    <cellStyle name="40% – rõhk1" xfId="7" builtinId="31" customBuiltin="1"/>
    <cellStyle name="40% – rõhk2" xfId="8" builtinId="35" customBuiltin="1"/>
    <cellStyle name="40% – rõhk3" xfId="9" builtinId="39" customBuiltin="1"/>
    <cellStyle name="40% – rõhk4" xfId="10" builtinId="43" customBuiltin="1"/>
    <cellStyle name="40% – rõhk5" xfId="11" builtinId="47" customBuiltin="1"/>
    <cellStyle name="40% – rõhk6" xfId="12" builtinId="51" customBuiltin="1"/>
    <cellStyle name="60% – rõhk1" xfId="13" builtinId="32" customBuiltin="1"/>
    <cellStyle name="60% – rõhk2" xfId="14" builtinId="36" customBuiltin="1"/>
    <cellStyle name="60% – rõhk3" xfId="15" builtinId="40" customBuiltin="1"/>
    <cellStyle name="60% – rõhk4" xfId="16" builtinId="44" customBuiltin="1"/>
    <cellStyle name="60% – rõhk5" xfId="17" builtinId="48" customBuiltin="1"/>
    <cellStyle name="60% – rõhk6" xfId="18" builtinId="52" customBuiltin="1"/>
    <cellStyle name="Arvutus" xfId="26" builtinId="22" customBuiltin="1"/>
    <cellStyle name="Halb" xfId="25" builtinId="27" customBuiltin="1"/>
    <cellStyle name="Hea" xfId="31" builtinId="26" customBuiltin="1"/>
    <cellStyle name="Hoiatuse tekst" xfId="44" builtinId="11" customBuiltin="1"/>
    <cellStyle name="Hüperlink" xfId="36" builtinId="8" customBuiltin="1"/>
    <cellStyle name="Kokku" xfId="43" builtinId="25" customBuiltin="1"/>
    <cellStyle name="Koma" xfId="28" builtinId="3" customBuiltin="1"/>
    <cellStyle name="Koma [0]" xfId="48" builtinId="6" customBuiltin="1"/>
    <cellStyle name="Kontrolli lahtrit" xfId="27" builtinId="23" customBuiltin="1"/>
    <cellStyle name="Kuupäev" xfId="46" xr:uid="{9D8879A2-0317-4883-B7B9-F97568DDD25B}"/>
    <cellStyle name="Külastatud hüperlink" xfId="49" builtinId="9" customBuiltin="1"/>
    <cellStyle name="Lingitud lahter" xfId="38" builtinId="24" customBuiltin="1"/>
    <cellStyle name="Märkus" xfId="40" builtinId="10" customBuiltin="1"/>
    <cellStyle name="Neutraalne" xfId="39" builtinId="28" customBuiltin="1"/>
    <cellStyle name="Normaallaad" xfId="0" builtinId="0" customBuiltin="1"/>
    <cellStyle name="Pealkiri 1" xfId="32" builtinId="16" customBuiltin="1"/>
    <cellStyle name="Pealkiri 2" xfId="33" builtinId="17" customBuiltin="1"/>
    <cellStyle name="Pealkiri 3" xfId="34" builtinId="18" customBuiltin="1"/>
    <cellStyle name="Pealkiri 4" xfId="35" builtinId="19" customBuiltin="1"/>
    <cellStyle name="Peittekst" xfId="47" xr:uid="{E152A50A-8D88-477F-B79E-28185ECAFD82}"/>
    <cellStyle name="Protsent" xfId="51" builtinId="5" customBuiltin="1"/>
    <cellStyle name="Rõhk1" xfId="19" builtinId="29" customBuiltin="1"/>
    <cellStyle name="Rõhk2" xfId="20" builtinId="33" customBuiltin="1"/>
    <cellStyle name="Rõhk3" xfId="21" builtinId="37" customBuiltin="1"/>
    <cellStyle name="Rõhk4" xfId="22" builtinId="41" customBuiltin="1"/>
    <cellStyle name="Rõhk5" xfId="23" builtinId="45" customBuiltin="1"/>
    <cellStyle name="Rõhk6" xfId="24" builtinId="49" customBuiltin="1"/>
    <cellStyle name="Selgitav tekst" xfId="30" builtinId="53" customBuiltin="1"/>
    <cellStyle name="Sisend" xfId="37" builtinId="20" customBuiltin="1"/>
    <cellStyle name="Telefon" xfId="45" xr:uid="{7BCD6FF3-7C07-4891-8D9B-F5450944207C}"/>
    <cellStyle name="Valuuta" xfId="29" builtinId="4" customBuiltin="1"/>
    <cellStyle name="Valuuta [0]" xfId="50" builtinId="7" customBuiltin="1"/>
    <cellStyle name="Väljund" xfId="41" builtinId="21" customBuiltin="1"/>
    <cellStyle name="Üldpealkiri" xfId="42" builtinId="15" customBuiltin="1"/>
  </cellStyles>
  <dxfs count="53">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31" formatCode="[h]:mm:ss"/>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31"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31" formatCode="[h]:mm:ss"/>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2"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2"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2"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2"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0"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0"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Tunnitasu2" pivot="0" count="6" xr9:uid="{775FB551-6B12-47E9-AC9D-AE48407CC9B9}">
      <tableStyleElement type="wholeTable" dxfId="52"/>
      <tableStyleElement type="headerRow" dxfId="51"/>
      <tableStyleElement type="firstColumn" dxfId="50"/>
      <tableStyleElement type="firstRowStripe" dxfId="49"/>
      <tableStyleElement type="secondRowStripe" dxfId="48"/>
      <tableStyleElement type="firstHeaderCell" dxfId="47"/>
    </tableStyle>
    <tableStyle name="Ajatabeli tabelilaad" pivot="0" count="5" xr9:uid="{6041E482-EED6-49B7-BDAA-ED501CDEE87A}">
      <tableStyleElement type="wholeTable" dxfId="46"/>
      <tableStyleElement type="headerRow" dxfId="45"/>
      <tableStyleElement type="firstColumn" dxfId="44"/>
      <tableStyleElement type="firstRowStripe" dxfId="43"/>
      <tableStyleElement type="first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_rels/drawing2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drawing12.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Pilt 3" descr="Vertex42 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lt 1" descr="Vertex42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Nädal1Plaan" displayName="Nädal1Plaan" ref="A7:D14" totalsRowShown="0" headerRowDxfId="41" dataDxfId="40" tableBorderDxfId="39">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Nädalapäev" dataDxfId="19">
      <calculatedColumnFormula>A7+1</calculatedColumnFormula>
    </tableColumn>
    <tableColumn id="2" xr3:uid="{246B2CC2-2B22-4BC0-A2EC-BECFF2982E0C}" name="Algusaeg" dataDxfId="17"/>
    <tableColumn id="3" xr3:uid="{6F65ADD7-35CE-4B83-AE46-13F67FC9F37B}" name="Pausid_x000a_(minutites)" dataDxfId="38"/>
    <tableColumn id="4" xr3:uid="{751BE875-F656-4BE3-A513-3CE9F2CDBAE5}" name="Lõpuaeg" dataDxfId="16"/>
  </tableColumns>
  <tableStyleInfo name="TableStyleMedium2" showFirstColumn="1" showLastColumn="0" showRowStripes="1" showColumnStripes="0"/>
  <extLst>
    <ext xmlns:x14="http://schemas.microsoft.com/office/spreadsheetml/2009/9/main" uri="{504A1905-F514-4f6f-8877-14C23A59335A}">
      <x14:table altTextSummary="Selles tabelis saate jälgida oma aega kõigil nädalapäevadel. Veerus „Nädalapäev“ kasutatakse lahtris H4 nädala esimese päeva väljal sisestatud päeva."/>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Nädal1Jaotus" displayName="Nädal1Jaotus" ref="F7:K14" totalsRowShown="0" headerRowDxfId="37" dataDxfId="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Kokku_x000a_[t]:mm:ss" dataDxfId="13">
      <calculatedColumnFormula>MROUND((IF(OR(B8="",D8=""),0,IF(D8&lt;B8,D8+1-B8,D8-B8))-C8/1440),1/1440)</calculatedColumnFormula>
    </tableColumn>
    <tableColumn id="2" xr3:uid="{59BFD623-32D7-41A7-876C-DC30F237A3C1}" name="Korralised tunnid_x000a_[t]:mm:ss" dataDxfId="12"/>
    <tableColumn id="3" xr3:uid="{BC5185F3-BC05-4AF9-83F5-457177271D1C}" name="Ületunnid_x000a_[t]:mm:ss" dataDxfId="11"/>
    <tableColumn id="4" xr3:uid="{BA9FADD4-9CD7-490B-A73D-26DFE1594B4A}" name="Haigus_x000a_[t]:mm:ss" dataDxfId="10"/>
    <tableColumn id="5" xr3:uid="{262E2356-E5D2-41AD-8919-B71988181056}" name="Pühad_x000a_[t]:mm:ss" dataDxfId="9"/>
    <tableColumn id="6" xr3:uid="{FD71D99B-5969-4D1B-B038-07613CF9228E}" name="Puhkus_x000a_[t]:mm:ss" dataDxfId="8"/>
  </tableColumns>
  <tableStyleInfo name="TableStyleMedium2" showFirstColumn="1" showLastColumn="0" showRowStripes="1" showColumnStripes="0"/>
  <extLst>
    <ext xmlns:x14="http://schemas.microsoft.com/office/spreadsheetml/2009/9/main" uri="{504A1905-F514-4f6f-8877-14C23A59335A}">
      <x14:table altTextSummary="Selles tabelis saate ülevaate sellest, kuidas teie aeg jaguneb korralisteks tundideks, ületundideks, haigustundideks, pühadetundideks ja puhkusetundideks. Selle tabeli veerus G arvutatakse automaatselt iga nädalapäeva kogutunnid. Nädala kogutunnid arvutatakse igas kategoorias automaatselt tabeli al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Nädal2Plaan" displayName="Nädal2Plaan" ref="A17:D24" totalsRowShown="0" headerRowDxfId="36" dataDxfId="35" tableBorderDxfId="34">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Nädalapäev" dataDxfId="18">
      <calculatedColumnFormula>A17+1</calculatedColumnFormula>
    </tableColumn>
    <tableColumn id="2" xr3:uid="{BCC6F48D-C6D2-4D1C-9C72-68418FF1D1D1}" name="Algusaeg" dataDxfId="15"/>
    <tableColumn id="3" xr3:uid="{2AB5FEA2-436C-4712-BC1F-76D8785BC4CB}" name="Pausid_x000a_(minutites)" dataDxfId="33"/>
    <tableColumn id="4" xr3:uid="{7902BB71-D1CD-4EC4-BED2-0A23C5CE00F2}" name="Lõpuaeg" dataDxfId="14"/>
  </tableColumns>
  <tableStyleInfo name="TableStyleMedium2" showFirstColumn="1" showLastColumn="0" showRowStripes="1" showColumnStripes="0"/>
  <extLst>
    <ext xmlns:x14="http://schemas.microsoft.com/office/spreadsheetml/2009/9/main" uri="{504A1905-F514-4f6f-8877-14C23A59335A}">
      <x14:table altTextSummary="Selles tabelis saate jälgida oma aega kõigil teise nädala päevadel. Nädal algab sealt, kus 1. nädala ajatabel lõppe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Nädal2Ülevaade" displayName="Nädal2Ülevaade" ref="F17:K24" headerRowDxfId="32" dataDxfId="0">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Kokku_x000a_[t]:mm:ss" totalsRowLabel="Kokku" dataDxfId="6" totalsRowDxfId="31">
      <calculatedColumnFormula>MROUND((IF(OR(B18="",D18=""),0,IF(D18&lt;B18,D18+1-B18,D18-B18))-C18/1440),1/1440)</calculatedColumnFormula>
    </tableColumn>
    <tableColumn id="2" xr3:uid="{D83BC574-D19E-4A38-B74A-DBB7077A3F47}" name="Korralised tunnid_x000a_[t]:mm:ss" dataDxfId="5" totalsRowDxfId="30"/>
    <tableColumn id="3" xr3:uid="{BB4E3C4E-F96F-4A73-AE63-30F72E93F87C}" name="Ületunnid_x000a_[t]:mm:ss" dataDxfId="4" totalsRowDxfId="29"/>
    <tableColumn id="4" xr3:uid="{D0989223-D47C-4886-A250-E68512C37A87}" name="Haigus_x000a_[t]:mm:ss" dataDxfId="3" totalsRowDxfId="28"/>
    <tableColumn id="5" xr3:uid="{08B2B68A-21F4-4897-89DF-8226A098DD8A}" name="Pühad_x000a_[t]:mm:ss" dataDxfId="2" totalsRowDxfId="27"/>
    <tableColumn id="6" xr3:uid="{D2CDB383-0ABA-4980-A10D-E413B7B160E5}" name="Puhkus_x000a_[t]:mm:ss" totalsRowFunction="count" dataDxfId="1" totalsRowDxfId="26"/>
  </tableColumns>
  <tableStyleInfo name="TableStyleMedium2" showFirstColumn="1" showLastColumn="0" showRowStripes="1" showColumnStripes="0"/>
  <extLst>
    <ext xmlns:x14="http://schemas.microsoft.com/office/spreadsheetml/2009/9/main" uri="{504A1905-F514-4f6f-8877-14C23A59335A}">
      <x14:table altTextSummary="Selles tabelis saate ülevaate sellest, kuidas teie teine jälgitav nädal jaguneb korralisteks tundideks, ületundideks, haigustundideks, pühadetundideks ja puhkusetundideks. Selle tabeli veerus G arvutatakse automaatselt iga nädalapäeva kogutunnid. Nädala kogutunnid arvutatakse igas kategoorias automaatselt tabeli all."/>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Tunnitasu" displayName="Tunnitasu"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Veerg1" dataDxfId="25"/>
    <tableColumn id="2" xr3:uid="{069F8AEE-8755-45F7-8979-AE6E8F82BA6E}" name="Korralised tunnid" dataDxfId="24">
      <calculatedColumnFormula>ROUND((G24+G14)*24*G27,2)</calculatedColumnFormula>
    </tableColumn>
    <tableColumn id="3" xr3:uid="{226B57E1-FB02-4033-A5BE-9DA8E24BB60D}" name="Ületunnid" dataDxfId="23">
      <calculatedColumnFormula>ROUND((H24+H14)*24*H27,2)</calculatedColumnFormula>
    </tableColumn>
    <tableColumn id="4" xr3:uid="{6EE04012-C2D5-4A70-8F77-F47EFBB2A20E}" name="Haigus" dataDxfId="22">
      <calculatedColumnFormula>ROUND((I24+I14)*24*I27,2)</calculatedColumnFormula>
    </tableColumn>
    <tableColumn id="5" xr3:uid="{919C7435-5B52-4BF0-A776-D8CBE5F5967A}" name="Pühad" dataDxfId="21">
      <calculatedColumnFormula>ROUND((J24+J14)*24*J27,2)</calculatedColumnFormula>
    </tableColumn>
    <tableColumn id="6" xr3:uid="{35FA5A78-FAF8-4870-A653-E29A9BB3A0AA}" name="Puhkus" dataDxfId="20">
      <calculatedColumnFormula>ROUND((K24+K14)*24*K27,2)</calculatedColumnFormula>
    </tableColumn>
  </tableColumns>
  <tableStyleInfo name="Tunnitasu2" showFirstColumn="1" showLastColumn="0" showRowStripes="1" showColumnStripes="0"/>
  <extLst>
    <ext xmlns:x14="http://schemas.microsoft.com/office/spreadsheetml/2009/9/main" uri="{504A1905-F514-4f6f-8877-14C23A59335A}">
      <x14:table altTextSummary="Sisestage selles tabelis korraliste tundide, ületundide, haigustundide, pühadetundide ja puhkusetundide tasu. Kogutasu arvutatakse automaatselt."/>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printerSettings" Target="/xl/printerSettings/printerSettings12.bin" Id="rId3" /><Relationship Type="http://schemas.openxmlformats.org/officeDocument/2006/relationships/table" Target="/xl/tables/table32.xml" Id="rId7"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12.xml" Id="rId4" /><Relationship Type="http://schemas.openxmlformats.org/officeDocument/2006/relationships/table" Target="/xl/tables/table55.xml" Id="rId9"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drawing" Target="/xl/drawings/drawing21.xml" Id="rId4"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workbookViewId="0">
      <selection sqref="A1:E1"/>
    </sheetView>
  </sheetViews>
  <sheetFormatPr defaultColWidth="9.140625" defaultRowHeight="30" customHeight="1" x14ac:dyDescent="0.2"/>
  <cols>
    <col min="1" max="1" width="13" style="4" customWidth="1"/>
    <col min="2" max="2" width="10.42578125" style="4" customWidth="1"/>
    <col min="3" max="3" width="8.42578125" style="4" customWidth="1"/>
    <col min="4" max="4" width="10.42578125" style="4" customWidth="1"/>
    <col min="5" max="5" width="2.5703125" style="4" customWidth="1"/>
    <col min="6" max="6" width="11.140625" style="4" customWidth="1"/>
    <col min="7" max="7" width="18.140625" style="4" customWidth="1"/>
    <col min="8" max="8" width="12.28515625" style="4" customWidth="1"/>
    <col min="9" max="9" width="10.42578125" style="4" customWidth="1"/>
    <col min="10" max="10" width="9.85546875" style="4" customWidth="1"/>
    <col min="11" max="11" width="11.5703125" style="4" customWidth="1"/>
    <col min="12" max="12" width="2.7109375" customWidth="1"/>
    <col min="13" max="13" width="72.85546875" bestFit="1" customWidth="1"/>
  </cols>
  <sheetData>
    <row r="1" spans="1:14" s="1" customFormat="1" ht="54.95" customHeight="1" x14ac:dyDescent="0.2">
      <c r="A1" s="43" t="s">
        <v>0</v>
      </c>
      <c r="B1" s="43"/>
      <c r="C1" s="43"/>
      <c r="D1" s="43"/>
      <c r="E1" s="43"/>
      <c r="F1" s="42" t="s">
        <v>15</v>
      </c>
      <c r="G1" s="42"/>
      <c r="H1" s="42"/>
      <c r="I1" s="42"/>
      <c r="J1" s="42"/>
      <c r="K1" s="42"/>
    </row>
    <row r="2" spans="1:14" s="2" customFormat="1" ht="30" customHeight="1" x14ac:dyDescent="0.25">
      <c r="A2" s="44" t="s">
        <v>1</v>
      </c>
      <c r="B2" s="44"/>
      <c r="C2" s="44"/>
      <c r="D2" s="38" t="s">
        <v>10</v>
      </c>
      <c r="E2" s="38"/>
      <c r="F2" s="38"/>
      <c r="G2" s="36"/>
      <c r="H2" s="36"/>
      <c r="I2" s="36"/>
      <c r="J2" s="36"/>
      <c r="K2" s="36"/>
      <c r="M2" s="16" t="s">
        <v>26</v>
      </c>
      <c r="N2" s="17"/>
    </row>
    <row r="3" spans="1:14" s="2" customFormat="1" ht="30" customHeight="1" x14ac:dyDescent="0.25">
      <c r="A3" s="44" t="s">
        <v>2</v>
      </c>
      <c r="B3" s="44"/>
      <c r="C3" s="44"/>
      <c r="D3" s="38" t="s">
        <v>11</v>
      </c>
      <c r="E3" s="38"/>
      <c r="F3" s="38"/>
      <c r="G3" s="37"/>
      <c r="H3" s="37"/>
      <c r="I3" s="37"/>
      <c r="J3" s="37"/>
      <c r="K3" s="37"/>
      <c r="M3" s="17" t="s">
        <v>27</v>
      </c>
    </row>
    <row r="4" spans="1:14" s="2" customFormat="1" ht="30" customHeight="1" x14ac:dyDescent="0.25">
      <c r="A4" s="44" t="s">
        <v>3</v>
      </c>
      <c r="B4" s="44"/>
      <c r="C4" s="44"/>
      <c r="D4" s="38" t="s">
        <v>12</v>
      </c>
      <c r="E4" s="38"/>
      <c r="F4" s="38"/>
      <c r="G4" s="35">
        <f ca="1">TODAY()</f>
        <v>44572</v>
      </c>
      <c r="H4" s="35"/>
      <c r="M4" s="18" t="s">
        <v>28</v>
      </c>
    </row>
    <row r="5" spans="1:14" s="2" customFormat="1" ht="30" customHeight="1" x14ac:dyDescent="0.25">
      <c r="A5" s="39" t="s">
        <v>4</v>
      </c>
      <c r="B5" s="39"/>
      <c r="C5" s="39"/>
      <c r="D5" s="9"/>
      <c r="E5" s="9"/>
      <c r="F5" s="8"/>
      <c r="G5" s="10"/>
      <c r="H5" s="10"/>
      <c r="I5" s="9"/>
      <c r="J5" s="9"/>
      <c r="K5" s="9"/>
    </row>
    <row r="6" spans="1:14" ht="15" customHeight="1" x14ac:dyDescent="0.2">
      <c r="A6" s="5"/>
      <c r="B6" s="5"/>
      <c r="C6" s="5"/>
      <c r="D6" s="5"/>
      <c r="E6" s="5"/>
      <c r="F6" s="5"/>
      <c r="G6" s="5"/>
      <c r="H6" s="5"/>
      <c r="I6" s="5"/>
      <c r="J6" s="5"/>
      <c r="K6" s="5"/>
    </row>
    <row r="7" spans="1:14" s="2" customFormat="1" ht="30" customHeight="1" x14ac:dyDescent="0.2">
      <c r="A7" s="7" t="s">
        <v>5</v>
      </c>
      <c r="B7" s="7" t="s">
        <v>8</v>
      </c>
      <c r="C7" s="7" t="s">
        <v>9</v>
      </c>
      <c r="D7" s="7" t="s">
        <v>13</v>
      </c>
      <c r="E7" s="6"/>
      <c r="F7" s="7" t="s">
        <v>36</v>
      </c>
      <c r="G7" s="7" t="s">
        <v>37</v>
      </c>
      <c r="H7" s="7" t="s">
        <v>38</v>
      </c>
      <c r="I7" s="7" t="s">
        <v>39</v>
      </c>
      <c r="J7" s="7" t="s">
        <v>40</v>
      </c>
      <c r="K7" s="7" t="s">
        <v>41</v>
      </c>
      <c r="L7" s="3"/>
    </row>
    <row r="8" spans="1:14" s="2" customFormat="1" ht="30" customHeight="1" x14ac:dyDescent="0.2">
      <c r="A8" s="45">
        <f ca="1">Nädal_algus</f>
        <v>44572</v>
      </c>
      <c r="B8" s="48">
        <v>0.37847222222222227</v>
      </c>
      <c r="C8" s="20">
        <v>15</v>
      </c>
      <c r="D8" s="48">
        <v>0.75</v>
      </c>
      <c r="E8" s="5"/>
      <c r="F8" s="51">
        <f>MROUND((IF(OR(B8="",D8=""),0,IF(D8&lt;B8,D8+1-B8,D8-B8))-C8/1440),1/1440)</f>
        <v>0.3611111111111111</v>
      </c>
      <c r="G8" s="52">
        <v>0.33333333333333331</v>
      </c>
      <c r="H8" s="52">
        <v>2.777777777777779E-2</v>
      </c>
      <c r="I8" s="52"/>
      <c r="J8" s="52"/>
      <c r="K8" s="52"/>
      <c r="L8" s="3"/>
      <c r="M8" s="18"/>
    </row>
    <row r="9" spans="1:14" s="2" customFormat="1" ht="30" customHeight="1" x14ac:dyDescent="0.2">
      <c r="A9" s="46">
        <f t="shared" ref="A9:A14" ca="1" si="0">A8+1</f>
        <v>44573</v>
      </c>
      <c r="B9" s="49">
        <v>0.37847222222222227</v>
      </c>
      <c r="C9" s="21">
        <v>30</v>
      </c>
      <c r="D9" s="49">
        <v>0.73958333333333337</v>
      </c>
      <c r="E9" s="5"/>
      <c r="F9" s="51">
        <f t="shared" ref="F9:F14" si="1">MROUND((IF(OR(B9="",D9=""),0,IF(D9&lt;B9,D9+1-B9,D9-B9))-C9/1440),1/1440)</f>
        <v>0.34027777777777779</v>
      </c>
      <c r="G9" s="53">
        <v>0.33333333333333331</v>
      </c>
      <c r="H9" s="53">
        <v>6.9444444444444753E-3</v>
      </c>
      <c r="I9" s="53"/>
      <c r="J9" s="53"/>
      <c r="K9" s="53"/>
      <c r="L9" s="3"/>
      <c r="M9" s="18"/>
    </row>
    <row r="10" spans="1:14" s="2" customFormat="1" ht="30" customHeight="1" x14ac:dyDescent="0.2">
      <c r="A10" s="46">
        <f t="shared" ca="1" si="0"/>
        <v>44574</v>
      </c>
      <c r="B10" s="49">
        <v>0.375</v>
      </c>
      <c r="C10" s="21">
        <v>45</v>
      </c>
      <c r="D10" s="49">
        <v>0.77083333333333337</v>
      </c>
      <c r="E10" s="5"/>
      <c r="F10" s="51">
        <f t="shared" si="1"/>
        <v>0.36458333333333337</v>
      </c>
      <c r="G10" s="53">
        <v>0.33333333333333331</v>
      </c>
      <c r="H10" s="53">
        <v>3.1250000000000056E-2</v>
      </c>
      <c r="I10" s="53"/>
      <c r="J10" s="53"/>
      <c r="K10" s="53"/>
      <c r="L10" s="3"/>
    </row>
    <row r="11" spans="1:14" s="2" customFormat="1" ht="30" customHeight="1" x14ac:dyDescent="0.2">
      <c r="A11" s="46">
        <f t="shared" ca="1" si="0"/>
        <v>44575</v>
      </c>
      <c r="B11" s="49">
        <v>0.375</v>
      </c>
      <c r="C11" s="21">
        <v>45</v>
      </c>
      <c r="D11" s="49">
        <v>0.77083333333333337</v>
      </c>
      <c r="E11" s="5"/>
      <c r="F11" s="51">
        <f t="shared" si="1"/>
        <v>0.36458333333333337</v>
      </c>
      <c r="G11" s="53">
        <v>0.33333333333333331</v>
      </c>
      <c r="H11" s="53">
        <v>3.1250000000000056E-2</v>
      </c>
      <c r="I11" s="53"/>
      <c r="J11" s="53"/>
      <c r="K11" s="53"/>
      <c r="L11" s="3"/>
    </row>
    <row r="12" spans="1:14" s="2" customFormat="1" ht="30" customHeight="1" x14ac:dyDescent="0.2">
      <c r="A12" s="46">
        <f t="shared" ca="1" si="0"/>
        <v>44576</v>
      </c>
      <c r="B12" s="49"/>
      <c r="C12" s="21"/>
      <c r="D12" s="49"/>
      <c r="E12" s="5"/>
      <c r="F12" s="51">
        <f t="shared" si="1"/>
        <v>0</v>
      </c>
      <c r="G12" s="53"/>
      <c r="H12" s="53"/>
      <c r="I12" s="53">
        <v>0.33333333333333331</v>
      </c>
      <c r="J12" s="53"/>
      <c r="K12" s="53"/>
      <c r="L12" s="3"/>
    </row>
    <row r="13" spans="1:14" s="2" customFormat="1" ht="30" customHeight="1" x14ac:dyDescent="0.2">
      <c r="A13" s="46">
        <f t="shared" ca="1" si="0"/>
        <v>44577</v>
      </c>
      <c r="B13" s="49"/>
      <c r="C13" s="21"/>
      <c r="D13" s="49"/>
      <c r="E13" s="5"/>
      <c r="F13" s="51">
        <f t="shared" si="1"/>
        <v>0</v>
      </c>
      <c r="G13" s="53"/>
      <c r="H13" s="53"/>
      <c r="I13" s="53"/>
      <c r="J13" s="53"/>
      <c r="K13" s="53"/>
      <c r="L13" s="3"/>
    </row>
    <row r="14" spans="1:14" s="2" customFormat="1" ht="30" customHeight="1" x14ac:dyDescent="0.2">
      <c r="A14" s="47">
        <f t="shared" ca="1" si="0"/>
        <v>44578</v>
      </c>
      <c r="B14" s="50"/>
      <c r="C14" s="23"/>
      <c r="D14" s="50"/>
      <c r="E14" s="5"/>
      <c r="F14" s="51">
        <f t="shared" si="1"/>
        <v>0</v>
      </c>
      <c r="G14" s="54"/>
      <c r="H14" s="54"/>
      <c r="I14" s="54"/>
      <c r="J14" s="54"/>
      <c r="K14" s="54"/>
      <c r="L14" s="3"/>
    </row>
    <row r="15" spans="1:14" ht="30" customHeight="1" x14ac:dyDescent="0.2">
      <c r="A15" s="40"/>
      <c r="B15" s="40"/>
      <c r="C15" s="40"/>
      <c r="D15" s="40"/>
      <c r="F15" s="11" t="s">
        <v>16</v>
      </c>
      <c r="G15" s="55">
        <f>SUM(G8:G14)</f>
        <v>1.3333333333333333</v>
      </c>
      <c r="H15" s="55">
        <f>SUM(H8:H14)</f>
        <v>9.7222222222222376E-2</v>
      </c>
      <c r="I15" s="55">
        <f>SUM(I8:I14)</f>
        <v>0.33333333333333331</v>
      </c>
      <c r="J15" s="55">
        <f>SUM(J8:J14)</f>
        <v>0</v>
      </c>
      <c r="K15" s="55">
        <f>SUM(K8:K14)</f>
        <v>0</v>
      </c>
    </row>
    <row r="16" spans="1:14" ht="15" customHeight="1" x14ac:dyDescent="0.2">
      <c r="A16" s="40"/>
      <c r="B16" s="40"/>
      <c r="C16" s="40"/>
      <c r="D16" s="40"/>
      <c r="E16" s="5"/>
      <c r="F16" s="5"/>
      <c r="G16" s="5"/>
      <c r="H16" s="5"/>
      <c r="I16" s="5"/>
      <c r="J16" s="5"/>
      <c r="K16" s="5"/>
    </row>
    <row r="17" spans="1:13" s="2" customFormat="1" ht="30" customHeight="1" x14ac:dyDescent="0.2">
      <c r="A17" s="7" t="s">
        <v>5</v>
      </c>
      <c r="B17" s="7" t="s">
        <v>8</v>
      </c>
      <c r="C17" s="7" t="s">
        <v>9</v>
      </c>
      <c r="D17" s="7" t="s">
        <v>13</v>
      </c>
      <c r="E17" s="6"/>
      <c r="F17" s="7" t="s">
        <v>36</v>
      </c>
      <c r="G17" s="7" t="s">
        <v>37</v>
      </c>
      <c r="H17" s="7" t="s">
        <v>38</v>
      </c>
      <c r="I17" s="7" t="s">
        <v>39</v>
      </c>
      <c r="J17" s="7" t="s">
        <v>40</v>
      </c>
      <c r="K17" s="7" t="s">
        <v>41</v>
      </c>
      <c r="L17" s="3"/>
      <c r="M17" s="18" t="s">
        <v>29</v>
      </c>
    </row>
    <row r="18" spans="1:13" s="2" customFormat="1" ht="30" customHeight="1" x14ac:dyDescent="0.2">
      <c r="A18" s="45">
        <f ca="1">A14+1</f>
        <v>44579</v>
      </c>
      <c r="B18" s="48"/>
      <c r="C18" s="20"/>
      <c r="D18" s="48"/>
      <c r="E18" s="5"/>
      <c r="F18" s="51">
        <f>MROUND((IF(OR(B18="",D18=""),0,IF(D18&lt;B18,D18+1-B18,D18-B18))-C18/1440),1/1440)</f>
        <v>0</v>
      </c>
      <c r="G18" s="52"/>
      <c r="H18" s="52"/>
      <c r="I18" s="52"/>
      <c r="J18" s="52"/>
      <c r="K18" s="52"/>
      <c r="L18" s="3"/>
    </row>
    <row r="19" spans="1:13" s="2" customFormat="1" ht="30" customHeight="1" x14ac:dyDescent="0.2">
      <c r="A19" s="46">
        <f t="shared" ref="A19:A24" ca="1" si="2">A18+1</f>
        <v>44580</v>
      </c>
      <c r="B19" s="49"/>
      <c r="C19" s="21"/>
      <c r="D19" s="49"/>
      <c r="E19" s="5"/>
      <c r="F19" s="51">
        <f t="shared" ref="F19:F24" si="3">MROUND((IF(OR(B19="",D19=""),0,IF(D19&lt;B19,D19+1-B19,D19-B19))-C19/1440),1/1440)</f>
        <v>0</v>
      </c>
      <c r="G19" s="53"/>
      <c r="H19" s="53"/>
      <c r="I19" s="53"/>
      <c r="J19" s="53"/>
      <c r="K19" s="53"/>
      <c r="L19" s="3"/>
    </row>
    <row r="20" spans="1:13" s="2" customFormat="1" ht="30" customHeight="1" x14ac:dyDescent="0.2">
      <c r="A20" s="46">
        <f t="shared" ca="1" si="2"/>
        <v>44581</v>
      </c>
      <c r="B20" s="49"/>
      <c r="C20" s="21"/>
      <c r="D20" s="49"/>
      <c r="E20" s="5"/>
      <c r="F20" s="51">
        <f t="shared" si="3"/>
        <v>0</v>
      </c>
      <c r="G20" s="53"/>
      <c r="H20" s="53"/>
      <c r="I20" s="53"/>
      <c r="J20" s="53"/>
      <c r="K20" s="53"/>
      <c r="L20" s="3"/>
    </row>
    <row r="21" spans="1:13" s="2" customFormat="1" ht="30" customHeight="1" x14ac:dyDescent="0.2">
      <c r="A21" s="46">
        <f t="shared" ca="1" si="2"/>
        <v>44582</v>
      </c>
      <c r="B21" s="49"/>
      <c r="C21" s="21"/>
      <c r="D21" s="49"/>
      <c r="E21" s="5"/>
      <c r="F21" s="51">
        <f t="shared" si="3"/>
        <v>0</v>
      </c>
      <c r="G21" s="53"/>
      <c r="H21" s="53"/>
      <c r="I21" s="53"/>
      <c r="J21" s="53"/>
      <c r="K21" s="53"/>
      <c r="L21" s="3"/>
    </row>
    <row r="22" spans="1:13" s="2" customFormat="1" ht="30" customHeight="1" x14ac:dyDescent="0.2">
      <c r="A22" s="46">
        <f t="shared" ca="1" si="2"/>
        <v>44583</v>
      </c>
      <c r="B22" s="49"/>
      <c r="C22" s="21"/>
      <c r="D22" s="49"/>
      <c r="E22" s="5"/>
      <c r="F22" s="51">
        <f t="shared" si="3"/>
        <v>0</v>
      </c>
      <c r="G22" s="53"/>
      <c r="H22" s="53"/>
      <c r="I22" s="53"/>
      <c r="J22" s="53"/>
      <c r="K22" s="53"/>
      <c r="L22" s="3"/>
    </row>
    <row r="23" spans="1:13" s="2" customFormat="1" ht="30" customHeight="1" x14ac:dyDescent="0.2">
      <c r="A23" s="46">
        <f t="shared" ca="1" si="2"/>
        <v>44584</v>
      </c>
      <c r="B23" s="49"/>
      <c r="C23" s="21"/>
      <c r="D23" s="49"/>
      <c r="E23" s="5"/>
      <c r="F23" s="51">
        <f t="shared" si="3"/>
        <v>0</v>
      </c>
      <c r="G23" s="53"/>
      <c r="H23" s="53"/>
      <c r="I23" s="53"/>
      <c r="J23" s="53"/>
      <c r="K23" s="53"/>
      <c r="L23" s="3"/>
    </row>
    <row r="24" spans="1:13" s="2" customFormat="1" ht="30" customHeight="1" x14ac:dyDescent="0.2">
      <c r="A24" s="47">
        <f t="shared" ca="1" si="2"/>
        <v>44585</v>
      </c>
      <c r="B24" s="50"/>
      <c r="C24" s="23"/>
      <c r="D24" s="50"/>
      <c r="E24" s="5"/>
      <c r="F24" s="51">
        <f t="shared" si="3"/>
        <v>0</v>
      </c>
      <c r="G24" s="54"/>
      <c r="H24" s="54"/>
      <c r="I24" s="54"/>
      <c r="J24" s="54"/>
      <c r="K24" s="54"/>
      <c r="L24" s="3"/>
    </row>
    <row r="25" spans="1:13" ht="30" customHeight="1" x14ac:dyDescent="0.2">
      <c r="F25" s="11" t="s">
        <v>16</v>
      </c>
      <c r="G25" s="55">
        <f>SUM(G18:G24)</f>
        <v>0</v>
      </c>
      <c r="H25" s="55">
        <f>SUM(H18:H24)</f>
        <v>0</v>
      </c>
      <c r="I25" s="55">
        <f>SUM(I18:I24)</f>
        <v>0</v>
      </c>
      <c r="J25" s="55">
        <f>SUM(J18:J24)</f>
        <v>0</v>
      </c>
      <c r="K25" s="55">
        <f>SUM(K18:K24)</f>
        <v>0</v>
      </c>
    </row>
    <row r="26" spans="1:13" ht="30" customHeight="1" x14ac:dyDescent="0.2">
      <c r="A26"/>
      <c r="B26"/>
      <c r="C26"/>
      <c r="D26"/>
      <c r="E26"/>
      <c r="F26"/>
      <c r="G26"/>
      <c r="H26"/>
      <c r="I26"/>
      <c r="J26"/>
      <c r="K26"/>
    </row>
    <row r="27" spans="1:13" ht="15" customHeight="1" x14ac:dyDescent="0.2">
      <c r="A27"/>
      <c r="B27"/>
      <c r="C27"/>
      <c r="D27"/>
      <c r="E27"/>
      <c r="F27" t="s">
        <v>17</v>
      </c>
      <c r="G27" s="29" t="s">
        <v>21</v>
      </c>
      <c r="H27" s="29" t="s">
        <v>22</v>
      </c>
      <c r="I27" s="29" t="s">
        <v>23</v>
      </c>
      <c r="J27" s="29" t="s">
        <v>24</v>
      </c>
      <c r="K27" s="29" t="s">
        <v>25</v>
      </c>
    </row>
    <row r="28" spans="1:13" s="2" customFormat="1" ht="30" customHeight="1" x14ac:dyDescent="0.2">
      <c r="A28" s="33"/>
      <c r="B28" s="33"/>
      <c r="C28" s="33"/>
      <c r="D28" s="22"/>
      <c r="F28" s="30" t="s">
        <v>18</v>
      </c>
      <c r="G28" s="32">
        <v>15</v>
      </c>
      <c r="H28" s="32">
        <f>1.5*G28</f>
        <v>22.5</v>
      </c>
      <c r="I28" s="32">
        <v>15</v>
      </c>
      <c r="J28" s="32">
        <v>15</v>
      </c>
      <c r="K28" s="32">
        <v>15</v>
      </c>
      <c r="L28" s="3"/>
      <c r="M28" s="18" t="s">
        <v>30</v>
      </c>
    </row>
    <row r="29" spans="1:13" s="2" customFormat="1" ht="30" customHeight="1" x14ac:dyDescent="0.2">
      <c r="A29" s="34" t="s">
        <v>6</v>
      </c>
      <c r="B29" s="34"/>
      <c r="C29" s="34"/>
      <c r="D29" s="24" t="s">
        <v>14</v>
      </c>
      <c r="F29" s="30" t="s">
        <v>19</v>
      </c>
      <c r="G29" s="31">
        <f>ROUND((G25+G15)*24*G28,2)</f>
        <v>480</v>
      </c>
      <c r="H29" s="31">
        <f>ROUND((H25+H15)*24*H28,2)</f>
        <v>52.5</v>
      </c>
      <c r="I29" s="31">
        <f>ROUND((I25+I15)*24*I28,2)</f>
        <v>120</v>
      </c>
      <c r="J29" s="31">
        <f>ROUND((J25+J15)*24*J28,2)</f>
        <v>0</v>
      </c>
      <c r="K29" s="31">
        <f>ROUND((K25+K15)*24*K28,2)</f>
        <v>0</v>
      </c>
      <c r="L29" s="3"/>
    </row>
    <row r="30" spans="1:13" ht="30" customHeight="1" x14ac:dyDescent="0.2">
      <c r="A30" s="33"/>
      <c r="B30" s="33"/>
      <c r="C30" s="33"/>
      <c r="D30" s="22"/>
    </row>
    <row r="31" spans="1:13" ht="30" customHeight="1" x14ac:dyDescent="0.2">
      <c r="A31" s="34" t="s">
        <v>7</v>
      </c>
      <c r="B31" s="34"/>
      <c r="C31" s="34"/>
      <c r="D31" s="24" t="s">
        <v>14</v>
      </c>
      <c r="F31" s="41" t="s">
        <v>20</v>
      </c>
      <c r="G31" s="41"/>
      <c r="H31" s="41"/>
      <c r="I31" s="41"/>
      <c r="J31" s="56">
        <f>SUM(G29:K29)</f>
        <v>652.5</v>
      </c>
      <c r="K31" s="56"/>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Vale kellaajavorming" error="Kasutage kellaaja sisestamiseks järgmist vormingut: 12:00" sqref="D8:D14 B8:B14 D18:D24 B18:B24" xr:uid="{00000000-0002-0000-0000-000000000000}">
      <formula1>0</formula1>
      <formula2>0.999988425925926</formula2>
    </dataValidation>
    <dataValidation allowBlank="1" showInputMessage="1" showErrorMessage="1" promptTitle="Kellaaegade sisestamine" prompt="Sisestage tunnid ja minutid kujul t:mm:ss (nt 8:30 kella poole 8 sisestamiseks ja 0:15 15 minuti sisestamiseks)._x000a__x000a_[Selle teate kustutamiseks eemaldage nendelt lahtritelt andmete valideerimine.]" sqref="G8:K14" xr:uid="{00000000-0002-0000-0000-000001000000}"/>
    <dataValidation allowBlank="1" showInputMessage="1" showErrorMessage="1" prompt="Siin töölehel saate koostada nädala ajatabeli._x000a_Selles lahtris on selle töölehe pealkiri._x000a_Sisestage oma ettevõtte nimi lahtrisse F1." sqref="A1:E1" xr:uid="{209DF43E-35F6-421D-89BA-A32592A98355}"/>
    <dataValidation allowBlank="1" showInputMessage="1" showErrorMessage="1" prompt="Sisestage ettevõtte aadress 1 lahtrisse A2 ja töötaja nimi lahtrisse G2." sqref="A2:C2" xr:uid="{8533365D-6632-488B-9ABB-0D34FE9FA5F8}"/>
    <dataValidation allowBlank="1" showInputMessage="1" showErrorMessage="1" prompt="Sisestage ettevõtte aadress 2 lahtrisse A3 ja juhataja nimi lahtrisse G3." sqref="A3:C3" xr:uid="{C394AF93-2218-4547-B7D9-8266437EE70B}"/>
    <dataValidation allowBlank="1" showInputMessage="1" showErrorMessage="1" prompt="Sisestage ettevõtte linn, maakond ja sihtnumber lahtrisse A4 ja selle ajatabeli nädala alguskuupäev lahtrisse G4." sqref="A4:C4" xr:uid="{CD3E976F-D44F-426D-B003-9E6627088530}"/>
    <dataValidation allowBlank="1" showInputMessage="1" showErrorMessage="1" prompt="Sisestage ettevõtte telefoninumber lahtrisse, A5._x000a_Järgmine juhis on toodud lahtris A7." sqref="A5:C5" xr:uid="{6AADA1E4-5E54-4100-8860-01B46C67C95A}"/>
    <dataValidation allowBlank="1" showInputMessage="1" showErrorMessage="1" prompt="Kaks tabelit aja jälgimiseks algavad lahtritest B7 ja G7. Veerg E on tühi. Veerg F arvutab koguaja vastavalt algusajale, pausidele ja lõpuajale. Lahtrid A7 kuni K7 sisaldavad tabeli päiseid. " sqref="A7" xr:uid="{2B0F83E1-16A3-40EB-8AD5-C95A59AB06FE}"/>
    <dataValidation allowBlank="1" showInputMessage="1" showErrorMessage="1" prompt="Nädalapäev on lahtris A8. Sisestage algusaeg, pausid ja lõpuaeg lahtritesse B8 kuni D8. Sisestage lahtritesse G8 kuni K8 korralised töötunnid, ületunnid, haigustunnid, pühadetunnid ja puhkusetunnid. Lahtris F8 arvutatakse kogutunnid automaatselt." sqref="A8" xr:uid="{8106E904-5983-455C-8B7D-DC4E9470B2B6}"/>
    <dataValidation allowBlank="1" showInputMessage="1" showErrorMessage="1" prompt="Nädalapäev on lahtris A9. Sisestage algusaeg, pausid ja lõpuaeg lahtritesse B9 kuni D9. Sisestage lahtritesse G9 kuni K9 korralised töötunnid, ületunnid, haigustunnid, pühadetunnid ja puhkusetunnid. Lahtris F9 arvutatakse kogutunnid automaatselt." sqref="A9" xr:uid="{2E2EB2F9-B06D-4D72-8860-6190F1B982B9}"/>
    <dataValidation allowBlank="1" showInputMessage="1" showErrorMessage="1" prompt="Nädalapäev on lahtris A10. Sisestage algusaeg, pausid ja lõpuaeg lahtritesse B10 kuni D10. Sisestage lahtritesse G10 kuni K10 korralised töötunnid, ületunnid, haigustunnid, pühadetunnid ja puhkusetunnid. Lahtris F10 arvutatakse kogutunnid automaatselt." sqref="A10" xr:uid="{901F4335-440A-413E-9EA7-24F47C54175C}"/>
    <dataValidation allowBlank="1" showInputMessage="1" showErrorMessage="1" prompt="Nädalapäev on lahtris A11. Sisestage algusaeg, pausid ja lõpuaeg lahtritesse B11 kuni D11. Sisestage lahtritesse G11 kuni K11 korralised töötunnid, ületunnid, haigustunnid, pühadetunnid ja puhkusetunnid. Lahtris F11 arvutatakse kogutunnid automaatselt." sqref="A11" xr:uid="{84C16AF0-4B20-4F9E-96F2-0C54387AC211}"/>
    <dataValidation allowBlank="1" showInputMessage="1" showErrorMessage="1" prompt="Nädalapäev on lahtris A12. Sisestage algusaeg, pausid ja lõpuaeg lahtritesse B12 kuni D12. Sisestage lahtritesse G12 kuni K12 korralised töötunnid, ületunnid, haigustunnid, pühadetunnid ja puhkusetunnid. Lahtris F12 arvutatakse kogutunnid automaatselt." sqref="A12" xr:uid="{EA39524C-7850-4458-AE8D-4397192EACF3}"/>
    <dataValidation allowBlank="1" showInputMessage="1" showErrorMessage="1" prompt="Nädalapäev on lahtris A13. Sisestage algusaeg, pausid ja lõpuaeg lahtritesse B13 kuni D13. Sisestage lahtritesse G13 kuni K13 korralised töötunnid, ületunnid, haigustunnid, pühadetunnid ja puhkusetunnid. Lahtris F13 arvutatakse kogutunnid automaatselt." sqref="A13" xr:uid="{1CC8F4A5-414B-4B79-97E8-1EAD633DF10D}"/>
    <dataValidation allowBlank="1" showInputMessage="1" showErrorMessage="1" prompt="Nädalapäev on lahtris A14. Sisestage algusaeg, pausid ja lõpuaeg lahtritesse B14 kuni D14. Sisestage lahtritesse F14 kuni K14 korralised töötunnid, ületunnid, haigustunnid, pühadetunnid ja puhkusetunnid. Lahtris F14 arvutatakse kogutunnid automaatselt." sqref="A14" xr:uid="{78E5E6A0-838C-4DE7-B44B-1B433EAB59AD}"/>
    <dataValidation allowBlank="1" showInputMessage="1" showErrorMessage="1" prompt="2. nädala aja jälgimise 2 tabelit algavad lahtrites A17 ja F17. Veerg E on tühi. 2. tabeli veerus F arvutatakse algusaja, pauside ja lõpuaja põhjal kogutunnid. Lahtrites A17–K17 on tabeli päised. Peitke 2. nädal 2nädalase asemel nädala ajakava kuvamiseks." sqref="A17" xr:uid="{A59E7A9D-47DA-451E-9272-54A5A4D1B7EC}"/>
    <dataValidation allowBlank="1" showInputMessage="1" showErrorMessage="1" prompt="Nädalapäev on lahtris A18. Sisestage algusaeg, pausid ja lõpuaeg lahtritesse B18 kuni D18. Sisestage lahtritesse G18 kuni K18 korralised töötunnid, ületunnid, haigustunnid, pühadetunnid ja puhkusetunnid. Lahtris F18 arvutatakse kogutunnid automaatselt." sqref="A18" xr:uid="{E2E93BD3-480F-4746-A4FB-4854610BE261}"/>
    <dataValidation allowBlank="1" showInputMessage="1" showErrorMessage="1" prompt="Nädalapäev on lahtris A19. Sisestage algusaeg, pausid ja lõpuaeg lahtritesse B19 kuni D19. Sisestage lahtritesse G19 kuni K19 korralised töötunnid, ületunnid, haigustunnid, pühadetunnid ja puhkusetunnid. Lahtris F19 arvutatakse kogutunnid automaatselt." sqref="A19" xr:uid="{7478044C-48B4-488F-A2C7-46618ED1962E}"/>
    <dataValidation allowBlank="1" showInputMessage="1" showErrorMessage="1" prompt="Nädalapäev on lahtris A20. Sisestage algusaeg, pausid ja lõpuaeg lahtritesse B20 kuni D20. Sisestage lahtritesse G20 kuni K20 korralised töötunnid, ületunnid, haigustunnid, pühadetunnid ja puhkusetunnid. Lahtris F20 arvutatakse kogutunnid automaatselt." sqref="A20" xr:uid="{9F4F8A71-F4E7-40BF-8C94-F0E7ADC400A7}"/>
    <dataValidation allowBlank="1" showInputMessage="1" showErrorMessage="1" prompt="Nädalapäev on lahtris A21. Sisestage algusaeg, pausid ja lõpuaeg lahtritesse B21 kuni D21. Sisestage lahtritesse G21 kuni K21 korralised töötunnid, ületunnid, haigustunnid, pühadetunnid ja puhkusetunnid. Lahtris F21 arvutatakse kogutunnid automaatselt." sqref="A21" xr:uid="{63CA1A46-3015-473D-BF67-79294A76E218}"/>
    <dataValidation allowBlank="1" showInputMessage="1" showErrorMessage="1" prompt="Nädalapäev on lahtris A22. Sisestage algusaeg, pausid ja lõpuaeg lahtritesse B22 kuni D22. Sisestage lahtritesse G22 kuni K22 korralised töötunnid, ületunnid, haigustunnid, pühadetunnid ja puhkusetunnid. Lahtris F22 arvutatakse kogutunnid automaatselt." sqref="A22" xr:uid="{18C70986-46F1-4A33-9652-2377BDB32496}"/>
    <dataValidation allowBlank="1" showInputMessage="1" showErrorMessage="1" prompt="Nädalapäev on lahtris A23. Sisestage algusaeg, pausid ja lõpuaeg lahtritesse B23 kuni D23. Sisestage lahtritesse G23 kuni K23 korralised töötunnid, ületunnid, haigustunnid, pühadetunnid ja puhkusetunnid. Lahtris F23 arvutatakse kogutunnid automaatselt." sqref="A23" xr:uid="{5D8D859E-959F-4559-B9E1-064848ADD7B2}"/>
    <dataValidation allowBlank="1" showInputMessage="1" showErrorMessage="1" prompt="Nädalapäev on lahtris A24. Sisestage algusaeg, pausid ja lõpuaeg lahtritesse B24 kuni D24. Sisestage lahtritesse G24 kuni K24 korralised töötunnid, ületunnid, haigustunnid, pühadetunnid ja puhkusetunnid. Lahtris F24 arvutatakse kogutunnid automaatselt." sqref="A24" xr:uid="{088CF8DE-4667-44B9-871A-D9023D7E84F8}"/>
    <dataValidation allowBlank="1" showInputMessage="1" showErrorMessage="1" prompt="Lahtris G25 kuni K25 arvutatakse nädala korraliste töötundide, ületundide, haigustundide, pühadetundide ja puhkusetundide kogusummad._x000a_Järgmise juhise saamiseks liikuge lahtrisse A27._x000a_" sqref="A25" xr:uid="{35073376-6CF4-489A-9D9A-2800AA777C42}"/>
    <dataValidation allowBlank="1" showInputMessage="1" showErrorMessage="1" prompt="Lahtrites G27 kuni K27 on sildid Korralised töötunnid, Ületunnid, Haigustunnid, Pühadetunnid ja Puhkusetunnid. Sisestage nende päiste alla lahtritesse H28 kuni L28 tunnitasu määr. " sqref="A27" xr:uid="{C8901482-2C0C-4C84-8CB0-F7430774459E}"/>
    <dataValidation allowBlank="1" showInputMessage="1" showErrorMessage="1" prompt="Lahtrisse A28 sisestage töötaja allkiri ja lahtrisse D28 kuupäev._x000a_Sisestage lahtritesse G28 kuni K28 tunnitasu määr._x000a_Võite määra ja tasu read kustutada, kui te neid ei vaja." sqref="A28:C28" xr:uid="{65C92C51-5D87-436A-8E2D-A659C225E0BB}"/>
    <dataValidation allowBlank="1" showInputMessage="1" showErrorMessage="1" prompt="Lahtris A29 on töötaja allkirja silt ja kuupäev silt on lahtris D29. _x000a_Lahtrites G29 kuni K29 arvutatakse automaatselt korraliste töötundide, ületundide, haigustundide, pühadetundide ja puhkusetundide kogutasu._x000a_Tasu kogusumma on lahtris J31." sqref="A29:C29" xr:uid="{3525AD42-C283-4F61-8893-FFD810D39801}"/>
    <dataValidation allowBlank="1" showInputMessage="1" showErrorMessage="1" prompt="Lahtrisse A30 sisestage juhi allkiri ja lahtrisse D30 kuupäev." sqref="A30:C30" xr:uid="{B928BA84-BA99-439C-B3AB-C9AE2575F06B}"/>
    <dataValidation allowBlank="1" showInputMessage="1" showErrorMessage="1" prompt="Lahtris A31 on juhi allkirja silt ja kuupäeva silt on lahtris D31._x000a_Tasu kogusumma on lahtris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workbookViewId="0"/>
  </sheetViews>
  <sheetFormatPr defaultColWidth="9.140625" defaultRowHeight="12.75" x14ac:dyDescent="0.2"/>
  <cols>
    <col min="1" max="1" width="78.7109375" style="13" customWidth="1"/>
    <col min="2" max="16384" width="9.140625" style="4"/>
  </cols>
  <sheetData>
    <row r="1" spans="1:2" ht="46.5" customHeight="1" x14ac:dyDescent="0.2"/>
    <row r="2" spans="1:2" s="15" customFormat="1" ht="15.75" x14ac:dyDescent="0.2">
      <c r="A2" s="19" t="s">
        <v>26</v>
      </c>
      <c r="B2" s="19"/>
    </row>
    <row r="3" spans="1:2" s="27" customFormat="1" ht="27" customHeight="1" x14ac:dyDescent="0.2">
      <c r="A3" s="26" t="s">
        <v>27</v>
      </c>
      <c r="B3" s="26"/>
    </row>
    <row r="4" spans="1:2" s="27" customFormat="1" ht="26.25" customHeight="1" x14ac:dyDescent="0.4">
      <c r="A4" s="25" t="s">
        <v>31</v>
      </c>
      <c r="B4" s="26"/>
    </row>
    <row r="5" spans="1:2" s="27" customFormat="1" ht="210" x14ac:dyDescent="0.2">
      <c r="A5" s="28" t="s">
        <v>32</v>
      </c>
      <c r="B5" s="26"/>
    </row>
    <row r="6" spans="1:2" s="14" customFormat="1" ht="26.25" customHeight="1" x14ac:dyDescent="0.4">
      <c r="A6" s="25" t="s">
        <v>33</v>
      </c>
    </row>
    <row r="7" spans="1:2" ht="80.25" customHeight="1" x14ac:dyDescent="0.2">
      <c r="A7" s="12" t="s">
        <v>34</v>
      </c>
    </row>
    <row r="8" spans="1:2" ht="96.75" customHeight="1" x14ac:dyDescent="0.2">
      <c r="A8" s="12" t="s">
        <v>35</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1.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TM67403092</ap:Template>
  <ap:ScaleCrop>false</ap:ScaleCrop>
  <ap:HeadingPairs>
    <vt:vector baseType="variant" size="4">
      <vt:variant>
        <vt:lpstr>Töölehed</vt:lpstr>
      </vt:variant>
      <vt:variant>
        <vt:i4>2</vt:i4>
      </vt:variant>
      <vt:variant>
        <vt:lpstr>Nimega vahemikud</vt:lpstr>
      </vt:variant>
      <vt:variant>
        <vt:i4>2</vt:i4>
      </vt:variant>
    </vt:vector>
  </ap:HeadingPairs>
  <ap:TitlesOfParts>
    <vt:vector baseType="lpstr" size="4">
      <vt:lpstr>Ajatabel</vt:lpstr>
      <vt:lpstr>Tutvustus</vt:lpstr>
      <vt:lpstr>Nädal_algus</vt:lpstr>
      <vt:lpstr>Ajatabel!Prindiala</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2022-01-11T06:12:10Z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