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0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et-EE/"/>
    </mc:Choice>
  </mc:AlternateContent>
  <xr:revisionPtr revIDLastSave="0" documentId="13_ncr:3_{FF806A31-9F9C-414F-BDC9-5907A49568E0}" xr6:coauthVersionLast="43" xr6:coauthVersionMax="43" xr10:uidLastSave="{00000000-0000-0000-0000-000000000000}"/>
  <bookViews>
    <workbookView xWindow="-120" yWindow="-120" windowWidth="28740" windowHeight="14340" xr2:uid="{00000000-000D-0000-FFFF-FFFF00000000}"/>
  </bookViews>
  <sheets>
    <sheet name="Bilanss" sheetId="2" r:id="rId1"/>
    <sheet name="Aastate võrdluse diagramm" sheetId="3" r:id="rId2"/>
  </sheets>
  <externalReferences>
    <externalReference r:id="rId3"/>
    <externalReference r:id="rId4"/>
  </externalReferenc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C25" i="2"/>
  <c r="D49" i="2" l="1"/>
  <c r="C49" i="2"/>
</calcChain>
</file>

<file path=xl/sharedStrings.xml><?xml version="1.0" encoding="utf-8"?>
<sst xmlns="http://schemas.openxmlformats.org/spreadsheetml/2006/main" count="51" uniqueCount="40">
  <si>
    <t>Teie ettevõtte nimi</t>
  </si>
  <si>
    <t>Varad</t>
  </si>
  <si>
    <t>Käibevarad:</t>
  </si>
  <si>
    <t>Sularaha</t>
  </si>
  <si>
    <t>Investeeringud</t>
  </si>
  <si>
    <t>Varud</t>
  </si>
  <si>
    <t>Müügireskontro</t>
  </si>
  <si>
    <t>Avansskulud</t>
  </si>
  <si>
    <t>Muu</t>
  </si>
  <si>
    <t>Käibevarad kokku</t>
  </si>
  <si>
    <t>Põhivara:</t>
  </si>
  <si>
    <t>Varad ja seadmed</t>
  </si>
  <si>
    <t>Renditud vara parendamiskulutused</t>
  </si>
  <si>
    <t>Kapital ja muud investeeringud</t>
  </si>
  <si>
    <t>Miinus akumuleeritud kulum</t>
  </si>
  <si>
    <t>Põhivara kokku</t>
  </si>
  <si>
    <t>Muud varad:</t>
  </si>
  <si>
    <t>Firmaväärtus</t>
  </si>
  <si>
    <t>Muud varad kokku</t>
  </si>
  <si>
    <t>Varad kokku</t>
  </si>
  <si>
    <t>Kohustused ja omakapital</t>
  </si>
  <si>
    <t>Lühiajalised kohustused:</t>
  </si>
  <si>
    <t>Ostureskontro</t>
  </si>
  <si>
    <t>Kogunenud töötasud</t>
  </si>
  <si>
    <t>Kogunenud hüvitised</t>
  </si>
  <si>
    <t>Makstav tulumaks</t>
  </si>
  <si>
    <t>Kapitali tulud</t>
  </si>
  <si>
    <t>Lühiajalised kohustused kokku</t>
  </si>
  <si>
    <t>Pikaajalised kohustused:</t>
  </si>
  <si>
    <t>Makstavad hüpoteeklaenud</t>
  </si>
  <si>
    <t>Pikaajalised kohustused kokku</t>
  </si>
  <si>
    <t>Omakapital:</t>
  </si>
  <si>
    <t>Investeeringukapital</t>
  </si>
  <si>
    <t>Kogunenud jaotamata kasum</t>
  </si>
  <si>
    <t>Omakapital kokku</t>
  </si>
  <si>
    <t>Kohustused ja omakapital kokku</t>
  </si>
  <si>
    <t>Saldo</t>
  </si>
  <si>
    <t>2019</t>
  </si>
  <si>
    <t>Bilanss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</si>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</sst>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3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15" fillId="10" borderId="7" applyNumberFormat="0" applyAlignment="0" applyProtection="0"/>
    <xf numFmtId="0" fontId="16" fillId="10" borderId="6" applyNumberFormat="0" applyAlignment="0" applyProtection="0"/>
    <xf numFmtId="0" fontId="17" fillId="0" borderId="8" applyNumberFormat="0" applyFill="0" applyAlignment="0" applyProtection="0"/>
    <xf numFmtId="0" fontId="18" fillId="11" borderId="9" applyNumberFormat="0" applyAlignment="0" applyProtection="0"/>
    <xf numFmtId="0" fontId="19" fillId="0" borderId="0" applyNumberFormat="0" applyFill="0" applyBorder="0" applyAlignment="0" applyProtection="0"/>
    <xf numFmtId="0" fontId="7" fillId="12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7">
    <xf numFmtId="0" fontId="0" fillId="0" borderId="0" xfId="0"/>
    <xf numFmtId="0" fontId="2" fillId="0" borderId="2" xfId="1" applyFont="1" applyAlignment="1">
      <alignment horizontal="center"/>
    </xf>
    <xf numFmtId="0" fontId="3" fillId="0" borderId="2" xfId="1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2" xfId="1" applyFont="1" applyAlignment="1">
      <alignment wrapText="1"/>
    </xf>
    <xf numFmtId="0" fontId="2" fillId="0" borderId="3" xfId="1" applyFont="1" applyBorder="1" applyAlignment="1"/>
    <xf numFmtId="0" fontId="3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" xfId="1" applyFont="1"/>
    <xf numFmtId="0" fontId="2" fillId="0" borderId="2" xfId="1" applyFont="1" applyAlignment="1">
      <alignment horizontal="right"/>
    </xf>
    <xf numFmtId="0" fontId="2" fillId="0" borderId="2" xfId="1" applyFont="1" applyAlignment="1">
      <alignment horizontal="left" wrapText="1"/>
    </xf>
    <xf numFmtId="0" fontId="7" fillId="2" borderId="0" xfId="2" applyAlignment="1">
      <alignment wrapText="1"/>
    </xf>
    <xf numFmtId="0" fontId="7" fillId="3" borderId="0" xfId="3" applyAlignment="1">
      <alignment wrapText="1"/>
    </xf>
    <xf numFmtId="0" fontId="6" fillId="4" borderId="0" xfId="2" applyFont="1" applyFill="1" applyAlignment="1">
      <alignment wrapText="1"/>
    </xf>
    <xf numFmtId="0" fontId="6" fillId="4" borderId="1" xfId="2" applyFont="1" applyFill="1" applyBorder="1" applyAlignment="1">
      <alignment wrapText="1"/>
    </xf>
    <xf numFmtId="0" fontId="6" fillId="5" borderId="0" xfId="3" applyFont="1" applyFill="1" applyAlignment="1">
      <alignment wrapText="1"/>
    </xf>
    <xf numFmtId="0" fontId="6" fillId="5" borderId="1" xfId="3" applyFont="1" applyFill="1" applyBorder="1" applyAlignment="1">
      <alignment wrapText="1"/>
    </xf>
    <xf numFmtId="0" fontId="6" fillId="4" borderId="0" xfId="2" applyNumberFormat="1" applyFont="1" applyFill="1" applyAlignment="1">
      <alignment horizontal="center"/>
    </xf>
    <xf numFmtId="0" fontId="6" fillId="5" borderId="0" xfId="3" applyNumberFormat="1" applyFont="1" applyFill="1" applyAlignment="1">
      <alignment horizontal="center"/>
    </xf>
    <xf numFmtId="0" fontId="4" fillId="0" borderId="0" xfId="0" applyNumberFormat="1" applyFont="1" applyBorder="1"/>
    <xf numFmtId="0" fontId="5" fillId="0" borderId="0" xfId="0" applyNumberFormat="1" applyFont="1" applyBorder="1"/>
    <xf numFmtId="0" fontId="4" fillId="0" borderId="0" xfId="0" applyNumberFormat="1" applyFont="1"/>
    <xf numFmtId="0" fontId="5" fillId="0" borderId="0" xfId="0" applyNumberFormat="1" applyFont="1"/>
    <xf numFmtId="44" fontId="7" fillId="2" borderId="0" xfId="2" applyNumberFormat="1"/>
    <xf numFmtId="44" fontId="6" fillId="4" borderId="1" xfId="2" applyNumberFormat="1" applyFont="1" applyFill="1" applyBorder="1"/>
    <xf numFmtId="44" fontId="2" fillId="0" borderId="2" xfId="1" applyNumberFormat="1" applyFont="1" applyBorder="1"/>
    <xf numFmtId="44" fontId="7" fillId="3" borderId="0" xfId="3" applyNumberFormat="1"/>
    <xf numFmtId="44" fontId="6" fillId="5" borderId="1" xfId="3" applyNumberFormat="1" applyFont="1" applyFill="1" applyBorder="1"/>
    <xf numFmtId="44" fontId="2" fillId="0" borderId="3" xfId="1" applyNumberFormat="1" applyFont="1" applyBorder="1"/>
    <xf numFmtId="44" fontId="2" fillId="0" borderId="0" xfId="0" applyNumberFormat="1" applyFont="1" applyBorder="1"/>
  </cellXfs>
  <cellStyles count="49">
    <cellStyle name="20% – rõhk1" xfId="26" builtinId="30" customBuiltin="1"/>
    <cellStyle name="20% – rõhk2" xfId="30" builtinId="34" customBuiltin="1"/>
    <cellStyle name="20% – rõhk3" xfId="34" builtinId="38" customBuiltin="1"/>
    <cellStyle name="20% – rõhk4" xfId="38" builtinId="42" customBuiltin="1"/>
    <cellStyle name="20% – rõhk5" xfId="42" builtinId="46" customBuiltin="1"/>
    <cellStyle name="20% – rõhk6" xfId="46" builtinId="50" customBuiltin="1"/>
    <cellStyle name="40% – rõhk1" xfId="27" builtinId="31" customBuiltin="1"/>
    <cellStyle name="40% – rõhk2" xfId="31" builtinId="35" customBuiltin="1"/>
    <cellStyle name="40% – rõhk3" xfId="35" builtinId="39" customBuiltin="1"/>
    <cellStyle name="40% – rõhk4" xfId="39" builtinId="43" customBuiltin="1"/>
    <cellStyle name="40% – rõhk5" xfId="43" builtinId="47" customBuiltin="1"/>
    <cellStyle name="40% – rõhk6" xfId="47" builtinId="51" customBuiltin="1"/>
    <cellStyle name="60% – rõhk1" xfId="28" builtinId="32" customBuiltin="1"/>
    <cellStyle name="60% – rõhk2" xfId="32" builtinId="36" customBuiltin="1"/>
    <cellStyle name="60% – rõhk3" xfId="36" builtinId="40" customBuiltin="1"/>
    <cellStyle name="60% – rõhk4" xfId="40" builtinId="44" customBuiltin="1"/>
    <cellStyle name="60% – rõhk5" xfId="44" builtinId="48" customBuiltin="1"/>
    <cellStyle name="60% – rõhk6" xfId="48" builtinId="52" customBuiltin="1"/>
    <cellStyle name="Arvutus" xfId="18" builtinId="22" customBuiltin="1"/>
    <cellStyle name="Halb" xfId="14" builtinId="27" customBuiltin="1"/>
    <cellStyle name="Hea" xfId="13" builtinId="26" customBuiltin="1"/>
    <cellStyle name="Hoiatuse tekst" xfId="21" builtinId="11" customBuiltin="1"/>
    <cellStyle name="Kokku" xfId="24" builtinId="25" customBuiltin="1"/>
    <cellStyle name="Koma" xfId="4" builtinId="3" customBuiltin="1"/>
    <cellStyle name="Koma [0]" xfId="5" builtinId="6" customBuiltin="1"/>
    <cellStyle name="Kontrolli lahtrit" xfId="20" builtinId="23" customBuiltin="1"/>
    <cellStyle name="Lingitud lahter" xfId="19" builtinId="24" customBuiltin="1"/>
    <cellStyle name="Märkus" xfId="22" builtinId="10" customBuiltin="1"/>
    <cellStyle name="Neutraalne" xfId="15" builtinId="28" customBuiltin="1"/>
    <cellStyle name="Normaallaad" xfId="0" builtinId="0" customBuiltin="1"/>
    <cellStyle name="Pealkiri 1" xfId="10" builtinId="16" customBuiltin="1"/>
    <cellStyle name="Pealkiri 2" xfId="1" builtinId="17" customBuiltin="1"/>
    <cellStyle name="Pealkiri 3" xfId="11" builtinId="18" customBuiltin="1"/>
    <cellStyle name="Pealkiri 4" xfId="12" builtinId="19" customBuiltin="1"/>
    <cellStyle name="Protsent" xfId="8" builtinId="5" customBuiltin="1"/>
    <cellStyle name="Rõhk 1" xfId="2" builtinId="12" customBuiltin="1"/>
    <cellStyle name="Rõhk 2" xfId="3" builtinId="13" customBuiltin="1"/>
    <cellStyle name="Rõhk1" xfId="25" builtinId="29" customBuiltin="1"/>
    <cellStyle name="Rõhk2" xfId="29" builtinId="33" customBuiltin="1"/>
    <cellStyle name="Rõhk3" xfId="33" builtinId="37" customBuiltin="1"/>
    <cellStyle name="Rõhk4" xfId="37" builtinId="41" customBuiltin="1"/>
    <cellStyle name="Rõhk5" xfId="41" builtinId="45" customBuiltin="1"/>
    <cellStyle name="Rõhk6" xfId="45" builtinId="49" customBuiltin="1"/>
    <cellStyle name="Selgitav tekst" xfId="23" builtinId="53" customBuiltin="1"/>
    <cellStyle name="Sisend" xfId="16" builtinId="20" customBuiltin="1"/>
    <cellStyle name="Valuuta" xfId="6" builtinId="4" customBuiltin="1"/>
    <cellStyle name="Valuuta [0]" xfId="7" builtinId="7" customBuiltin="1"/>
    <cellStyle name="Väljund" xfId="17" builtinId="21" customBuiltin="1"/>
    <cellStyle name="Üldpealkiri" xfId="9" builtinId="15" customBuiltin="1"/>
  </cellStyles>
  <dxfs count="49"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Aastatepõhine võrdlus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Bilanss!$C$3</c:f>
              <c:strCache>
                <c:ptCount val="1"/>
              </c:strCache>
            </c:strRef>
          </c:tx>
          <c:invertIfNegative val="0"/>
          <c:cat>
            <c:strRef>
              <c:f>(Bilanss!$B$6:$B$12,Bilanss!$B$15:$B$19,Bilanss!$B$22:$B$23,Bilanss!$B$29:$B$35,Bilanss!$B$38:$B$39,Bilanss!$B$42:$B$44)</c:f>
              <c:strCache>
                <c:ptCount val="26"/>
                <c:pt idx="0">
                  <c:v>Sularaha</c:v>
                </c:pt>
                <c:pt idx="1">
                  <c:v>Investeeringud</c:v>
                </c:pt>
                <c:pt idx="2">
                  <c:v>Varud</c:v>
                </c:pt>
                <c:pt idx="3">
                  <c:v>Müügireskontro</c:v>
                </c:pt>
                <c:pt idx="4">
                  <c:v>Avansskulud</c:v>
                </c:pt>
                <c:pt idx="5">
                  <c:v>Muu</c:v>
                </c:pt>
                <c:pt idx="6">
                  <c:v>Käibevarad kokku</c:v>
                </c:pt>
                <c:pt idx="7">
                  <c:v>Varad ja seadmed</c:v>
                </c:pt>
                <c:pt idx="8">
                  <c:v>Renditud vara parendamiskulutused</c:v>
                </c:pt>
                <c:pt idx="9">
                  <c:v>Kapital ja muud investeeringud</c:v>
                </c:pt>
                <c:pt idx="10">
                  <c:v>Miinus akumuleeritud kulum</c:v>
                </c:pt>
                <c:pt idx="11">
                  <c:v>Põhivara kokku</c:v>
                </c:pt>
                <c:pt idx="12">
                  <c:v>Firmaväärtus</c:v>
                </c:pt>
                <c:pt idx="13">
                  <c:v>Muud varad kokku</c:v>
                </c:pt>
                <c:pt idx="14">
                  <c:v>Ostureskontro</c:v>
                </c:pt>
                <c:pt idx="15">
                  <c:v>Kogunenud töötasud</c:v>
                </c:pt>
                <c:pt idx="16">
                  <c:v>Kogunenud hüvitised</c:v>
                </c:pt>
                <c:pt idx="17">
                  <c:v>Makstav tulumaks</c:v>
                </c:pt>
                <c:pt idx="18">
                  <c:v>Kapitali tulud</c:v>
                </c:pt>
                <c:pt idx="19">
                  <c:v>Muu</c:v>
                </c:pt>
                <c:pt idx="20">
                  <c:v>Lühiajalised kohustused kokku</c:v>
                </c:pt>
                <c:pt idx="21">
                  <c:v>Makstavad hüpoteeklaenud</c:v>
                </c:pt>
                <c:pt idx="22">
                  <c:v>Pikaajalised kohustused kokku</c:v>
                </c:pt>
                <c:pt idx="23">
                  <c:v>Investeeringukapital</c:v>
                </c:pt>
                <c:pt idx="24">
                  <c:v>Kogunenud jaotamata kasum</c:v>
                </c:pt>
                <c:pt idx="25">
                  <c:v>Omakapital kokku</c:v>
                </c:pt>
              </c:strCache>
            </c:strRef>
          </c:cat>
          <c:val>
            <c:numRef>
              <c:f>(Bilanss!$C$6:$C$12,Bilanss!$C$15:$C$19,Bilanss!$C$22:$C$23,Bilanss!$C$29:$C$35,Bilanss!$C$38:$C$39,Bilanss!$C$42:$C$44)</c:f>
              <c:numCache>
                <c:formatCode>_("€"* #,##0.00_);_("€"* \(#,##0.00\);_("€"*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2-485F-95AC-15340DF7597F}"/>
            </c:ext>
          </c:extLst>
        </c:ser>
        <c:ser>
          <c:idx val="1"/>
          <c:order val="1"/>
          <c:tx>
            <c:strRef>
              <c:f>Bilanss!$D$3</c:f>
              <c:strCache>
                <c:ptCount val="1"/>
              </c:strCache>
            </c:strRef>
          </c:tx>
          <c:invertIfNegative val="0"/>
          <c:cat>
            <c:strRef>
              <c:f>(Bilanss!$B$6:$B$12,Bilanss!$B$15:$B$19,Bilanss!$B$22:$B$23,Bilanss!$B$29:$B$35,Bilanss!$B$38:$B$39,Bilanss!$B$42:$B$44)</c:f>
              <c:strCache>
                <c:ptCount val="26"/>
                <c:pt idx="0">
                  <c:v>Sularaha</c:v>
                </c:pt>
                <c:pt idx="1">
                  <c:v>Investeeringud</c:v>
                </c:pt>
                <c:pt idx="2">
                  <c:v>Varud</c:v>
                </c:pt>
                <c:pt idx="3">
                  <c:v>Müügireskontro</c:v>
                </c:pt>
                <c:pt idx="4">
                  <c:v>Avansskulud</c:v>
                </c:pt>
                <c:pt idx="5">
                  <c:v>Muu</c:v>
                </c:pt>
                <c:pt idx="6">
                  <c:v>Käibevarad kokku</c:v>
                </c:pt>
                <c:pt idx="7">
                  <c:v>Varad ja seadmed</c:v>
                </c:pt>
                <c:pt idx="8">
                  <c:v>Renditud vara parendamiskulutused</c:v>
                </c:pt>
                <c:pt idx="9">
                  <c:v>Kapital ja muud investeeringud</c:v>
                </c:pt>
                <c:pt idx="10">
                  <c:v>Miinus akumuleeritud kulum</c:v>
                </c:pt>
                <c:pt idx="11">
                  <c:v>Põhivara kokku</c:v>
                </c:pt>
                <c:pt idx="12">
                  <c:v>Firmaväärtus</c:v>
                </c:pt>
                <c:pt idx="13">
                  <c:v>Muud varad kokku</c:v>
                </c:pt>
                <c:pt idx="14">
                  <c:v>Ostureskontro</c:v>
                </c:pt>
                <c:pt idx="15">
                  <c:v>Kogunenud töötasud</c:v>
                </c:pt>
                <c:pt idx="16">
                  <c:v>Kogunenud hüvitised</c:v>
                </c:pt>
                <c:pt idx="17">
                  <c:v>Makstav tulumaks</c:v>
                </c:pt>
                <c:pt idx="18">
                  <c:v>Kapitali tulud</c:v>
                </c:pt>
                <c:pt idx="19">
                  <c:v>Muu</c:v>
                </c:pt>
                <c:pt idx="20">
                  <c:v>Lühiajalised kohustused kokku</c:v>
                </c:pt>
                <c:pt idx="21">
                  <c:v>Makstavad hüpoteeklaenud</c:v>
                </c:pt>
                <c:pt idx="22">
                  <c:v>Pikaajalised kohustused kokku</c:v>
                </c:pt>
                <c:pt idx="23">
                  <c:v>Investeeringukapital</c:v>
                </c:pt>
                <c:pt idx="24">
                  <c:v>Kogunenud jaotamata kasum</c:v>
                </c:pt>
                <c:pt idx="25">
                  <c:v>Omakapital kokku</c:v>
                </c:pt>
              </c:strCache>
            </c:strRef>
          </c:cat>
          <c:val>
            <c:numRef>
              <c:f>(Bilanss!$D$6:$D$12,Bilanss!$D$15:$D$19,Bilanss!$D$22:$D$23,Bilanss!$D$29:$D$35,Bilanss!$D$38:$D$39,Bilanss!$D$42:$D$44)</c:f>
              <c:numCache>
                <c:formatCode>_("€"* #,##0.00_);_("€"* \(#,##0.00\);_("€"*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2-485F-95AC-15340DF7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published="0" codeName="Chart2"/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lanss'Bilanss'Bilanss'Bilanss'Bilanss'Bilans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s'Bilanss'Bilanss'Bilans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s'Bilanss'Bilanss'Bilans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õhivarad" displayName="põhivarad" ref="B14:D19" totalsRowCount="1" headerRowDxfId="47" totalsRowDxfId="46">
  <autoFilter ref="B14:D18" xr:uid="{00000000-0009-0000-0100-000003000000}"/>
  <tableColumns count="3">
    <tableColumn id="1" xr3:uid="{00000000-0010-0000-0000-000001000000}" name="Põhivara:" totalsRowLabel="Põhivara kokku" dataDxfId="45" totalsRowDxfId="44"/>
    <tableColumn id="2" xr3:uid="{00000000-0010-0000-0000-000002000000}" name="2019" totalsRowFunction="sum" dataDxfId="9" totalsRowDxfId="43"/>
    <tableColumn id="3" xr3:uid="{00000000-0010-0000-0000-000003000000}" name="2020" totalsRowFunction="sum" dataDxfId="8" totalsRowDxfId="4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muudvarad" displayName="muudvarad" ref="B21:D23" totalsRowCount="1" headerRowDxfId="41" totalsRowDxfId="40">
  <autoFilter ref="B21:D22" xr:uid="{00000000-0009-0000-0100-000001000000}"/>
  <tableColumns count="3">
    <tableColumn id="1" xr3:uid="{00000000-0010-0000-0100-000001000000}" name="Muud varad:" totalsRowLabel="Muud varad kokku" dataDxfId="39" totalsRowDxfId="38"/>
    <tableColumn id="2" xr3:uid="{00000000-0010-0000-0100-000002000000}" name="2019" totalsRowFunction="sum" dataDxfId="7" totalsRowDxfId="37"/>
    <tableColumn id="3" xr3:uid="{00000000-0010-0000-0100-000003000000}" name="2020" totalsRowFunction="sum" dataDxfId="6" totalsRowDxfId="3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ühiajalisedkohustused" displayName="lühiajalisedkohustused" ref="B28:D35" totalsRowCount="1" headerRowDxfId="35" totalsRowDxfId="34">
  <autoFilter ref="B28:D34" xr:uid="{00000000-0009-0000-0100-000004000000}"/>
  <tableColumns count="3">
    <tableColumn id="1" xr3:uid="{00000000-0010-0000-0200-000001000000}" name="Lühiajalised kohustused:" totalsRowLabel="Lühiajalised kohustused kokku" dataDxfId="33" totalsRowDxfId="32"/>
    <tableColumn id="2" xr3:uid="{00000000-0010-0000-0200-000002000000}" name="2019" totalsRowFunction="sum" dataDxfId="5" totalsRowDxfId="31"/>
    <tableColumn id="3" xr3:uid="{00000000-0010-0000-0200-000003000000}" name="2020" totalsRowFunction="sum" dataDxfId="4" totalsRowDxfId="30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pikaajalisedkohustused" displayName="pikaajalisedkohustused" ref="B37:D39" totalsRowCount="1" headerRowDxfId="29" totalsRowDxfId="28">
  <autoFilter ref="B37:D38" xr:uid="{00000000-0009-0000-0100-000005000000}"/>
  <tableColumns count="3">
    <tableColumn id="1" xr3:uid="{00000000-0010-0000-0300-000001000000}" name="Pikaajalised kohustused:" totalsRowLabel="Pikaajalised kohustused kokku" dataDxfId="27" totalsRowDxfId="26"/>
    <tableColumn id="2" xr3:uid="{00000000-0010-0000-0300-000002000000}" name="2019" totalsRowFunction="sum" dataDxfId="3" totalsRowDxfId="25"/>
    <tableColumn id="3" xr3:uid="{00000000-0010-0000-0300-000003000000}" name="2020" totalsRowFunction="sum" dataDxfId="2" totalsRowDxfId="24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omakapital" displayName="omakapital" ref="B41:D44" totalsRowCount="1" headerRowDxfId="23" totalsRowDxfId="22">
  <autoFilter ref="B41:D43" xr:uid="{00000000-0009-0000-0100-000006000000}"/>
  <tableColumns count="3">
    <tableColumn id="1" xr3:uid="{00000000-0010-0000-0400-000001000000}" name="Omakapital:" totalsRowLabel="Omakapital kokku" dataDxfId="21" totalsRowDxfId="20"/>
    <tableColumn id="2" xr3:uid="{00000000-0010-0000-0400-000002000000}" name="2019" totalsRowFunction="sum" dataDxfId="1" totalsRowDxfId="19"/>
    <tableColumn id="3" xr3:uid="{00000000-0010-0000-0400-000003000000}" name="2020" totalsRowFunction="sum" dataDxfId="0" totalsRowDxfId="18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käibevarad" displayName="käibevarad" ref="B5:D12" totalsRowCount="1" headerRowDxfId="17" totalsRowDxfId="16">
  <autoFilter ref="B5:D11" xr:uid="{00000000-0009-0000-0100-000002000000}"/>
  <tableColumns count="3">
    <tableColumn id="1" xr3:uid="{00000000-0010-0000-0500-000001000000}" name="Käibevarad:" totalsRowLabel="Käibevarad kokku" dataDxfId="15" totalsRowDxfId="14"/>
    <tableColumn id="2" xr3:uid="{00000000-0010-0000-0500-000002000000}" name="2019" totalsRowFunction="sum" dataDxfId="11" totalsRowDxfId="13"/>
    <tableColumn id="3" xr3:uid="{00000000-0010-0000-0500-000003000000}" name="2020" totalsRowFunction="sum" dataDxfId="10" totalsRowDxfId="1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49"/>
  <sheetViews>
    <sheetView showGridLines="0" tabSelected="1" zoomScaleSheetLayoutView="100" workbookViewId="0"/>
  </sheetViews>
  <sheetFormatPr defaultRowHeight="12.75" x14ac:dyDescent="0.2"/>
  <cols>
    <col min="1" max="1" width="2.85546875" customWidth="1"/>
    <col min="2" max="2" width="46.7109375" style="13" customWidth="1"/>
    <col min="3" max="4" width="17.5703125" style="13" customWidth="1"/>
  </cols>
  <sheetData>
    <row r="2" spans="2:4" ht="18" thickBot="1" x14ac:dyDescent="0.35">
      <c r="B2" s="17" t="s">
        <v>0</v>
      </c>
      <c r="C2" s="15"/>
      <c r="D2" s="16" t="s">
        <v>38</v>
      </c>
    </row>
    <row r="3" spans="2:4" ht="18.75" customHeight="1" thickTop="1" thickBot="1" x14ac:dyDescent="0.35">
      <c r="B3" s="1"/>
      <c r="C3" s="2"/>
      <c r="D3" s="2"/>
    </row>
    <row r="4" spans="2:4" ht="15.75" thickTop="1" x14ac:dyDescent="0.25">
      <c r="B4" s="3" t="s">
        <v>1</v>
      </c>
      <c r="C4" s="4"/>
      <c r="D4" s="5"/>
    </row>
    <row r="5" spans="2:4" x14ac:dyDescent="0.2">
      <c r="B5" s="20" t="s">
        <v>2</v>
      </c>
      <c r="C5" s="24" t="s">
        <v>37</v>
      </c>
      <c r="D5" s="24" t="s">
        <v>39</v>
      </c>
    </row>
    <row r="6" spans="2:4" x14ac:dyDescent="0.2">
      <c r="B6" s="18" t="s">
        <v>3</v>
      </c>
      <c r="C6" s="30">
        <v>0</v>
      </c>
      <c r="D6" s="30">
        <v>0</v>
      </c>
    </row>
    <row r="7" spans="2:4" x14ac:dyDescent="0.2">
      <c r="B7" s="18" t="s">
        <v>4</v>
      </c>
      <c r="C7" s="30">
        <v>0</v>
      </c>
      <c r="D7" s="30">
        <v>0</v>
      </c>
    </row>
    <row r="8" spans="2:4" x14ac:dyDescent="0.2">
      <c r="B8" s="18" t="s">
        <v>5</v>
      </c>
      <c r="C8" s="30">
        <v>0</v>
      </c>
      <c r="D8" s="30">
        <v>0</v>
      </c>
    </row>
    <row r="9" spans="2:4" x14ac:dyDescent="0.2">
      <c r="B9" s="18" t="s">
        <v>6</v>
      </c>
      <c r="C9" s="30">
        <v>0</v>
      </c>
      <c r="D9" s="30">
        <v>0</v>
      </c>
    </row>
    <row r="10" spans="2:4" x14ac:dyDescent="0.2">
      <c r="B10" s="18" t="s">
        <v>7</v>
      </c>
      <c r="C10" s="30">
        <v>0</v>
      </c>
      <c r="D10" s="30">
        <v>0</v>
      </c>
    </row>
    <row r="11" spans="2:4" x14ac:dyDescent="0.2">
      <c r="B11" s="18" t="s">
        <v>8</v>
      </c>
      <c r="C11" s="30">
        <v>0</v>
      </c>
      <c r="D11" s="30">
        <v>0</v>
      </c>
    </row>
    <row r="12" spans="2:4" x14ac:dyDescent="0.2">
      <c r="B12" s="21" t="s">
        <v>9</v>
      </c>
      <c r="C12" s="31">
        <f>SUBTOTAL(109,käibevarad[2019])</f>
        <v>0</v>
      </c>
      <c r="D12" s="31">
        <f>SUBTOTAL(109,käibevarad[2020])</f>
        <v>0</v>
      </c>
    </row>
    <row r="13" spans="2:4" x14ac:dyDescent="0.2">
      <c r="B13"/>
      <c r="C13"/>
      <c r="D13"/>
    </row>
    <row r="14" spans="2:4" x14ac:dyDescent="0.2">
      <c r="B14" s="20" t="s">
        <v>10</v>
      </c>
      <c r="C14" s="24" t="s">
        <v>37</v>
      </c>
      <c r="D14" s="24" t="s">
        <v>39</v>
      </c>
    </row>
    <row r="15" spans="2:4" x14ac:dyDescent="0.2">
      <c r="B15" s="18" t="s">
        <v>11</v>
      </c>
      <c r="C15" s="30">
        <v>0</v>
      </c>
      <c r="D15" s="30">
        <v>0</v>
      </c>
    </row>
    <row r="16" spans="2:4" x14ac:dyDescent="0.2">
      <c r="B16" s="18" t="s">
        <v>12</v>
      </c>
      <c r="C16" s="30">
        <v>0</v>
      </c>
      <c r="D16" s="30">
        <v>0</v>
      </c>
    </row>
    <row r="17" spans="2:4" x14ac:dyDescent="0.2">
      <c r="B17" s="18" t="s">
        <v>13</v>
      </c>
      <c r="C17" s="30">
        <v>0</v>
      </c>
      <c r="D17" s="30">
        <v>0</v>
      </c>
    </row>
    <row r="18" spans="2:4" x14ac:dyDescent="0.2">
      <c r="B18" s="18" t="s">
        <v>14</v>
      </c>
      <c r="C18" s="30">
        <v>0</v>
      </c>
      <c r="D18" s="30">
        <v>0</v>
      </c>
    </row>
    <row r="19" spans="2:4" x14ac:dyDescent="0.2">
      <c r="B19" s="21" t="s">
        <v>15</v>
      </c>
      <c r="C19" s="31">
        <f>SUBTOTAL(109,põhivarad[2019])</f>
        <v>0</v>
      </c>
      <c r="D19" s="31">
        <f>SUBTOTAL(109,põhivarad[2020])</f>
        <v>0</v>
      </c>
    </row>
    <row r="20" spans="2:4" x14ac:dyDescent="0.2">
      <c r="B20"/>
      <c r="C20"/>
      <c r="D20"/>
    </row>
    <row r="21" spans="2:4" x14ac:dyDescent="0.2">
      <c r="B21" s="20" t="s">
        <v>16</v>
      </c>
      <c r="C21" s="24" t="s">
        <v>37</v>
      </c>
      <c r="D21" s="24" t="s">
        <v>39</v>
      </c>
    </row>
    <row r="22" spans="2:4" x14ac:dyDescent="0.2">
      <c r="B22" s="18" t="s">
        <v>17</v>
      </c>
      <c r="C22" s="30">
        <v>0</v>
      </c>
      <c r="D22" s="30">
        <v>0</v>
      </c>
    </row>
    <row r="23" spans="2:4" x14ac:dyDescent="0.2">
      <c r="B23" s="21" t="s">
        <v>18</v>
      </c>
      <c r="C23" s="31">
        <f>SUBTOTAL(109,muudvarad[2019])</f>
        <v>0</v>
      </c>
      <c r="D23" s="31">
        <f>SUBTOTAL(109,muudvarad[2020])</f>
        <v>0</v>
      </c>
    </row>
    <row r="24" spans="2:4" x14ac:dyDescent="0.2">
      <c r="B24" s="7"/>
      <c r="C24" s="26"/>
      <c r="D24" s="27"/>
    </row>
    <row r="25" spans="2:4" ht="18" thickBot="1" x14ac:dyDescent="0.35">
      <c r="B25" s="8" t="s">
        <v>19</v>
      </c>
      <c r="C25" s="32">
        <f>muudvarad[[#Totals],[2019]]+põhivarad[[#Totals],[2019]]+käibevarad[[#Totals],[2019]]</f>
        <v>0</v>
      </c>
      <c r="D25" s="32">
        <f>muudvarad[[#Totals],[2020]]+põhivarad[[#Totals],[2020]]+käibevarad[[#Totals],[2020]]</f>
        <v>0</v>
      </c>
    </row>
    <row r="26" spans="2:4" ht="18.75" customHeight="1" thickTop="1" thickBot="1" x14ac:dyDescent="0.35">
      <c r="B26" s="9"/>
      <c r="C26" s="10"/>
      <c r="D26" s="10"/>
    </row>
    <row r="27" spans="2:4" ht="15.75" thickTop="1" x14ac:dyDescent="0.25">
      <c r="B27" s="3" t="s">
        <v>20</v>
      </c>
      <c r="C27" s="28"/>
      <c r="D27" s="29"/>
    </row>
    <row r="28" spans="2:4" x14ac:dyDescent="0.2">
      <c r="B28" s="22" t="s">
        <v>21</v>
      </c>
      <c r="C28" s="25" t="s">
        <v>37</v>
      </c>
      <c r="D28" s="25" t="s">
        <v>39</v>
      </c>
    </row>
    <row r="29" spans="2:4" x14ac:dyDescent="0.2">
      <c r="B29" s="19" t="s">
        <v>22</v>
      </c>
      <c r="C29" s="33">
        <v>0</v>
      </c>
      <c r="D29" s="33">
        <v>0</v>
      </c>
    </row>
    <row r="30" spans="2:4" x14ac:dyDescent="0.2">
      <c r="B30" s="19" t="s">
        <v>23</v>
      </c>
      <c r="C30" s="33">
        <v>0</v>
      </c>
      <c r="D30" s="33">
        <v>0</v>
      </c>
    </row>
    <row r="31" spans="2:4" x14ac:dyDescent="0.2">
      <c r="B31" s="19" t="s">
        <v>24</v>
      </c>
      <c r="C31" s="33">
        <v>0</v>
      </c>
      <c r="D31" s="33">
        <v>0</v>
      </c>
    </row>
    <row r="32" spans="2:4" x14ac:dyDescent="0.2">
      <c r="B32" s="19" t="s">
        <v>25</v>
      </c>
      <c r="C32" s="33">
        <v>0</v>
      </c>
      <c r="D32" s="33">
        <v>0</v>
      </c>
    </row>
    <row r="33" spans="2:4" x14ac:dyDescent="0.2">
      <c r="B33" s="19" t="s">
        <v>26</v>
      </c>
      <c r="C33" s="33">
        <v>0</v>
      </c>
      <c r="D33" s="33">
        <v>0</v>
      </c>
    </row>
    <row r="34" spans="2:4" x14ac:dyDescent="0.2">
      <c r="B34" s="19" t="s">
        <v>8</v>
      </c>
      <c r="C34" s="33">
        <v>0</v>
      </c>
      <c r="D34" s="33">
        <v>0</v>
      </c>
    </row>
    <row r="35" spans="2:4" x14ac:dyDescent="0.2">
      <c r="B35" s="23" t="s">
        <v>27</v>
      </c>
      <c r="C35" s="34">
        <f>SUBTOTAL(109,lühiajalisedkohustused[2019])</f>
        <v>0</v>
      </c>
      <c r="D35" s="34">
        <f>SUBTOTAL(109,lühiajalisedkohustused[2020])</f>
        <v>0</v>
      </c>
    </row>
    <row r="36" spans="2:4" x14ac:dyDescent="0.2">
      <c r="B36"/>
      <c r="C36"/>
      <c r="D36"/>
    </row>
    <row r="37" spans="2:4" x14ac:dyDescent="0.2">
      <c r="B37" s="22" t="s">
        <v>28</v>
      </c>
      <c r="C37" s="25" t="s">
        <v>37</v>
      </c>
      <c r="D37" s="25" t="s">
        <v>39</v>
      </c>
    </row>
    <row r="38" spans="2:4" x14ac:dyDescent="0.2">
      <c r="B38" s="19" t="s">
        <v>29</v>
      </c>
      <c r="C38" s="33">
        <v>0</v>
      </c>
      <c r="D38" s="33">
        <v>0</v>
      </c>
    </row>
    <row r="39" spans="2:4" x14ac:dyDescent="0.2">
      <c r="B39" s="23" t="s">
        <v>30</v>
      </c>
      <c r="C39" s="34">
        <f>SUBTOTAL(109,pikaajalisedkohustused[2019])</f>
        <v>0</v>
      </c>
      <c r="D39" s="34">
        <f>SUBTOTAL(109,pikaajalisedkohustused[2020])</f>
        <v>0</v>
      </c>
    </row>
    <row r="40" spans="2:4" x14ac:dyDescent="0.2">
      <c r="B40"/>
      <c r="C40"/>
      <c r="D40"/>
    </row>
    <row r="41" spans="2:4" x14ac:dyDescent="0.2">
      <c r="B41" s="22" t="s">
        <v>31</v>
      </c>
      <c r="C41" s="25" t="s">
        <v>37</v>
      </c>
      <c r="D41" s="25" t="s">
        <v>39</v>
      </c>
    </row>
    <row r="42" spans="2:4" x14ac:dyDescent="0.2">
      <c r="B42" s="19" t="s">
        <v>32</v>
      </c>
      <c r="C42" s="33">
        <v>0</v>
      </c>
      <c r="D42" s="33">
        <v>0</v>
      </c>
    </row>
    <row r="43" spans="2:4" x14ac:dyDescent="0.2">
      <c r="B43" s="19" t="s">
        <v>33</v>
      </c>
      <c r="C43" s="33">
        <v>0</v>
      </c>
      <c r="D43" s="33">
        <v>0</v>
      </c>
    </row>
    <row r="44" spans="2:4" x14ac:dyDescent="0.2">
      <c r="B44" s="23" t="s">
        <v>34</v>
      </c>
      <c r="C44" s="34">
        <f>SUBTOTAL(109,omakapital[2019])</f>
        <v>0</v>
      </c>
      <c r="D44" s="34">
        <f>SUBTOTAL(109,omakapital[2020])</f>
        <v>0</v>
      </c>
    </row>
    <row r="45" spans="2:4" x14ac:dyDescent="0.2">
      <c r="B45" s="6"/>
      <c r="C45"/>
      <c r="D45"/>
    </row>
    <row r="46" spans="2:4" ht="18" thickBot="1" x14ac:dyDescent="0.35">
      <c r="B46" s="11" t="s">
        <v>35</v>
      </c>
      <c r="C46" s="35">
        <f>omakapital[[#Totals],[2019]]+pikaajalisedkohustused[[#Totals],[2019]]+lühiajalisedkohustused[[#Totals],[2019]]</f>
        <v>0</v>
      </c>
      <c r="D46" s="35">
        <f>omakapital[[#Totals],[2020]]+pikaajalisedkohustused[[#Totals],[2020]]+lühiajalisedkohustused[[#Totals],[2020]]</f>
        <v>0</v>
      </c>
    </row>
    <row r="47" spans="2:4" ht="13.5" thickTop="1" x14ac:dyDescent="0.2">
      <c r="B47" s="12"/>
      <c r="C47" s="26"/>
      <c r="D47" s="27"/>
    </row>
    <row r="49" spans="2:4" ht="17.25" x14ac:dyDescent="0.3">
      <c r="B49" s="14" t="s">
        <v>36</v>
      </c>
      <c r="C49" s="36">
        <f>SUM(C25-C46)</f>
        <v>0</v>
      </c>
      <c r="D49" s="36">
        <f>SUM(D25-D46)</f>
        <v>0</v>
      </c>
    </row>
  </sheetData>
  <phoneticPr fontId="0" type="noConversion"/>
  <conditionalFormatting sqref="C49:D49">
    <cfRule type="cellIs" dxfId="48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>english</DirectSourceMarket>
    <MarketSpecific xmlns="4873beb7-5857-4685-be1f-d57550cc96cc" xsi:nil="true"/>
    <ApprovalStatus xmlns="4873beb7-5857-4685-be1f-d57550cc96cc">InProgress</ApprovalStatus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Balance sheet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Balance sheet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273209</Value>
      <Value>1284207</Value>
    </PublishStatusLookup>
    <LastPublishResultLookup xmlns="4873beb7-5857-4685-be1f-d57550cc96cc" xsi:nil="true"/>
    <MachineTranslated xmlns="4873beb7-5857-4685-be1f-d57550cc96cc">false</MachineTranslated>
    <OriginalSourceMarket xmlns="4873beb7-5857-4685-be1f-d57550cc96cc">english</OriginalSourceMarket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PublishTargets xmlns="4873beb7-5857-4685-be1f-d57550cc96cc">OfficeOnline</PublishTargets>
    <TPLaunchHelpLinkType xmlns="4873beb7-5857-4685-be1f-d57550cc96cc">Template</TPLaunchHelpLinkType>
    <EditorialStatus xmlns="4873beb7-5857-4685-be1f-d57550cc96cc" xsi:nil="true"/>
    <TimesCloned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2009-05-30T21:51:20+00:00</AssetStart>
    <LastHandOff xmlns="4873beb7-5857-4685-be1f-d57550cc96cc" xsi:nil="true"/>
    <TPClientViewer xmlns="4873beb7-5857-4685-be1f-d57550cc96cc">Microsoft Office Excel</TPClientViewer>
    <ArtSampleDocs xmlns="4873beb7-5857-4685-be1f-d57550cc96cc" xsi:nil="true"/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UANotes xmlns="4873beb7-5857-4685-be1f-d57550cc96cc">in the box. cut, now online only</UANotes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SubmitterId xmlns="4873beb7-5857-4685-be1f-d57550cc96cc" xsi:nil="true"/>
    <TPExecutable xmlns="4873beb7-5857-4685-be1f-d57550cc96cc" xsi:nil="true"/>
    <AssetType xmlns="4873beb7-5857-4685-be1f-d57550cc96cc">TP</AssetType>
    <BugNumber xmlns="4873beb7-5857-4685-be1f-d57550cc96cc">537272</BugNumber>
    <CSXSubmissionDate xmlns="4873beb7-5857-4685-be1f-d57550cc96cc" xsi:nil="true"/>
    <CSXUpdate xmlns="4873beb7-5857-4685-be1f-d57550cc96cc">false</CSXUpdate>
    <ApprovalLog xmlns="4873beb7-5857-4685-be1f-d57550cc96cc" xsi:nil="true"/>
    <Milestone xmlns="4873beb7-5857-4685-be1f-d57550cc96cc" xsi:nil="true"/>
    <TPComponent xmlns="4873beb7-5857-4685-be1f-d57550cc96cc">EXCELFiles</TPComponent>
    <OriginAsset xmlns="4873beb7-5857-4685-be1f-d57550cc96cc" xsi:nil="true"/>
    <AssetId xmlns="4873beb7-5857-4685-be1f-d57550cc96cc">TP010073876</AssetId>
    <TPApplication xmlns="4873beb7-5857-4685-be1f-d57550cc96cc">Excel</TPApplication>
    <TPLaunchHelpLink xmlns="4873beb7-5857-4685-be1f-d57550cc96cc" xsi:nil="true"/>
    <IntlLocPriority xmlns="4873beb7-5857-4685-be1f-d57550cc96cc" xsi:nil="true"/>
    <PlannedPubDate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12</TPAppVersion>
    <TPCommandLine xmlns="4873beb7-5857-4685-be1f-d57550cc96cc">{XL} /t {FilePath}</TPCommandLine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106220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BBB653-9195-4088-9A03-5AE119602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64CB31-2EBD-4BD3-968E-6D6B48564E88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3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Diagrammid</vt:lpstr>
      </vt:variant>
      <vt:variant>
        <vt:i4>1</vt:i4>
      </vt:variant>
    </vt:vector>
  </HeadingPairs>
  <TitlesOfParts>
    <vt:vector size="2" baseType="lpstr">
      <vt:lpstr>Bilanss</vt:lpstr>
      <vt:lpstr>Aastate võrdluse diagramm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2007-05-08T18:31:54Z</cp:lastPrinted>
  <dcterms:created xsi:type="dcterms:W3CDTF">2000-08-25T02:11:25Z</dcterms:created>
  <dcterms:modified xsi:type="dcterms:W3CDTF">2019-06-12T04:04:27Z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ImageGenCounter">
    <vt:lpwstr>0</vt:lpwstr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Applications">
    <vt:lpwstr>23;#Excel 12;#79;#Template 12;#405;#Excel 14</vt:lpwstr>
  </property>
  <property fmtid="{D5CDD505-2E9C-101B-9397-08002B2CF9AE}" pid="10" name="PolicheckCounter">
    <vt:lpwstr>0</vt:lpwstr>
  </property>
  <property fmtid="{D5CDD505-2E9C-101B-9397-08002B2CF9AE}" pid="11" name="APTrustLevel">
    <vt:r8>1</vt:r8>
  </property>
</Properties>
</file>