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template\2018_017_WordTech_Accessible_Templates_B9\04_PreDTP_Done\et-EE\"/>
    </mc:Choice>
  </mc:AlternateContent>
  <bookViews>
    <workbookView xWindow="0" yWindow="0" windowWidth="21600" windowHeight="11520"/>
  </bookViews>
  <sheets>
    <sheet name="RENOVEERIMISKULUD" sheetId="1" r:id="rId1"/>
  </sheets>
  <definedNames>
    <definedName name="_xlnm.Print_Titles" localSheetId="0">RENOVEERIMISKULUD!$3:$3</definedName>
    <definedName name="Reapealkirjaala1..H28">RENOVEERIMISKULUD!$B$26</definedName>
    <definedName name="Slicer_Kategooria">#N/A</definedName>
    <definedName name="Veerupealkiri1">Andmed[[#Headers],[Kategooria]]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4" i="1"/>
  <c r="G5" i="1"/>
  <c r="G6" i="1"/>
  <c r="G7" i="1"/>
  <c r="G8" i="1"/>
  <c r="G9" i="1"/>
  <c r="G10" i="1"/>
  <c r="G11" i="1"/>
  <c r="G12" i="1"/>
  <c r="G13" i="1"/>
  <c r="G14" i="1"/>
  <c r="G15" i="1"/>
  <c r="G16" i="1"/>
  <c r="G17" i="1"/>
  <c r="G18" i="1"/>
  <c r="G19" i="1"/>
  <c r="G20" i="1"/>
  <c r="G21" i="1"/>
  <c r="G22" i="1"/>
  <c r="G23" i="1"/>
  <c r="G24" i="1"/>
  <c r="G4" i="1"/>
  <c r="E25" i="1" l="1"/>
  <c r="F25" i="1"/>
  <c r="G26" i="1" l="1"/>
  <c r="G27" i="1" s="1"/>
  <c r="G28" i="1" s="1"/>
  <c r="H26" i="1"/>
  <c r="H27" i="1" s="1"/>
  <c r="H28" i="1" s="1"/>
  <c r="H25" i="1"/>
  <c r="G25" i="1"/>
</calcChain>
</file>

<file path=xl/sharedStrings.xml><?xml version="1.0" encoding="utf-8"?>
<sst xmlns="http://schemas.openxmlformats.org/spreadsheetml/2006/main" count="53" uniqueCount="47">
  <si>
    <t>KÖÖGI RENOVEERIMISKULUDE TÖÖLEHT</t>
  </si>
  <si>
    <t>Kategooria</t>
  </si>
  <si>
    <t>Kapid</t>
  </si>
  <si>
    <t>Puhastusseadmed</t>
  </si>
  <si>
    <t>Toiduvalmistusseadmed</t>
  </si>
  <si>
    <t>Tööpinnad</t>
  </si>
  <si>
    <t>Uksed</t>
  </si>
  <si>
    <t>Lisad</t>
  </si>
  <si>
    <t>Segistid</t>
  </si>
  <si>
    <t>Põrandakate</t>
  </si>
  <si>
    <t>Pesuhooldusseadmed</t>
  </si>
  <si>
    <t>Valgustus</t>
  </si>
  <si>
    <t>Külmikud</t>
  </si>
  <si>
    <t>Valamud</t>
  </si>
  <si>
    <t>Ventilatsioon</t>
  </si>
  <si>
    <t>Seinad</t>
  </si>
  <si>
    <t>Aknad</t>
  </si>
  <si>
    <t>Muu</t>
  </si>
  <si>
    <t>Kokku</t>
  </si>
  <si>
    <t>Vahesumma</t>
  </si>
  <si>
    <t>Ootamatud kulutused – lisa 30%</t>
  </si>
  <si>
    <t>Tooted</t>
  </si>
  <si>
    <t>Alumised kapid: moodulmudel (kogus meetrites)</t>
  </si>
  <si>
    <t>Ülemised kapid: moodulmudel (kogus meetrites)</t>
  </si>
  <si>
    <t>Nõudepesumasin: tavamudel</t>
  </si>
  <si>
    <t>Jäätmeseade: tavamudel</t>
  </si>
  <si>
    <t>Pliit: lükandmudel</t>
  </si>
  <si>
    <t>Mikrolaineahi: tavamudel</t>
  </si>
  <si>
    <t>Tehiskivi (kogus meetrites)</t>
  </si>
  <si>
    <t>Siseuksed: spoonitud, täispuidust</t>
  </si>
  <si>
    <t>Lisad: kiirveesoojendi tavamudel</t>
  </si>
  <si>
    <t>Lisad: seebidosaator</t>
  </si>
  <si>
    <t>Segisti: hoovaga, tavamudel</t>
  </si>
  <si>
    <t>Laminaat (kogus ruutmeetrites)</t>
  </si>
  <si>
    <t>Pesumasin: tavamudel</t>
  </si>
  <si>
    <t>Kuivati: tavamudel</t>
  </si>
  <si>
    <t>Valgusti: süvistatav</t>
  </si>
  <si>
    <t>Külmik: eraldiseisev, luksmudel</t>
  </si>
  <si>
    <t>Roostevabast terasest, kahepoolne, luksmudel</t>
  </si>
  <si>
    <t>Õhupuhasti: ventilatsioonitoruga mudel</t>
  </si>
  <si>
    <t>Seinaplaat (kogus ruutmeetrites)</t>
  </si>
  <si>
    <t>Lükandaken</t>
  </si>
  <si>
    <t>Kogus</t>
  </si>
  <si>
    <t>Eeldatav hind</t>
  </si>
  <si>
    <t>Tegelik hind</t>
  </si>
  <si>
    <t>Eeldatav kogumaksumus</t>
  </si>
  <si>
    <t>Tegelik kogumaksumus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</si>
</sst>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 &quot;€&quot;"/>
  </numFmts>
  <fonts count="5" x14ac:knownFonts="1">
    <font>
      <sz val="11"/>
      <color theme="1"/>
      <name val="Garamond"/>
      <family val="2"/>
      <scheme val="minor"/>
    </font>
    <font>
      <sz val="22"/>
      <color theme="3"/>
      <name val="Corbel"/>
      <family val="2"/>
      <scheme val="major"/>
    </font>
    <font>
      <sz val="11"/>
      <color theme="1"/>
      <name val="Garamond"/>
      <family val="2"/>
      <scheme val="minor"/>
    </font>
    <font>
      <sz val="11"/>
      <color theme="3"/>
      <name val="Garamond"/>
      <family val="1"/>
      <scheme val="minor"/>
    </font>
    <font>
      <b/>
      <sz val="11"/>
      <color theme="1"/>
      <name val="Garamond"/>
      <family val="1"/>
      <charset val="186"/>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6">
    <xf numFmtId="0" fontId="0" fillId="0" borderId="0">
      <alignment wrapText="1"/>
    </xf>
    <xf numFmtId="0" fontId="3" fillId="0" borderId="0" applyNumberFormat="0" applyFill="0" applyProtection="0">
      <alignment horizontal="right"/>
    </xf>
    <xf numFmtId="1" fontId="2" fillId="0" borderId="0" applyFont="0" applyFill="0" applyBorder="0" applyProtection="0">
      <alignment horizontal="right"/>
    </xf>
    <xf numFmtId="164" fontId="2" fillId="0" borderId="0" applyFont="0" applyFill="0" applyBorder="0" applyProtection="0">
      <alignment horizontal="right"/>
    </xf>
    <xf numFmtId="165" fontId="2" fillId="2" borderId="0" applyFont="0" applyBorder="0" applyProtection="0">
      <alignment horizontal="right"/>
    </xf>
    <xf numFmtId="0" fontId="1" fillId="0" borderId="1">
      <alignment horizontal="left"/>
    </xf>
  </cellStyleXfs>
  <cellXfs count="12">
    <xf numFmtId="0" fontId="0" fillId="0" borderId="0" xfId="0">
      <alignment wrapText="1"/>
    </xf>
    <xf numFmtId="0" fontId="1" fillId="0" borderId="1" xfId="5">
      <alignment horizontal="left"/>
    </xf>
    <xf numFmtId="1" fontId="0" fillId="0" borderId="0" xfId="2" applyFont="1">
      <alignment horizontal="right"/>
    </xf>
    <xf numFmtId="164" fontId="3" fillId="0" borderId="0" xfId="3" applyFont="1">
      <alignment horizontal="right"/>
    </xf>
    <xf numFmtId="0" fontId="4" fillId="0" borderId="0" xfId="0" applyFont="1">
      <alignment wrapText="1"/>
    </xf>
    <xf numFmtId="4" fontId="4" fillId="0" borderId="0" xfId="0" applyNumberFormat="1" applyFont="1">
      <alignment wrapText="1"/>
    </xf>
    <xf numFmtId="164" fontId="0" fillId="0" borderId="0" xfId="3" applyNumberFormat="1" applyFont="1">
      <alignment horizontal="right"/>
    </xf>
    <xf numFmtId="164" fontId="4" fillId="0" borderId="0" xfId="0" applyNumberFormat="1" applyFont="1">
      <alignment wrapText="1"/>
    </xf>
    <xf numFmtId="165" fontId="0" fillId="2" borderId="0" xfId="4" applyNumberFormat="1" applyFont="1">
      <alignment horizontal="right"/>
    </xf>
    <xf numFmtId="164" fontId="4" fillId="2" borderId="2" xfId="0" applyNumberFormat="1" applyFont="1" applyFill="1" applyBorder="1">
      <alignment wrapText="1"/>
    </xf>
    <xf numFmtId="164" fontId="4" fillId="2" borderId="0" xfId="0" applyNumberFormat="1" applyFont="1" applyFill="1" applyBorder="1">
      <alignment wrapText="1"/>
    </xf>
    <xf numFmtId="0" fontId="3" fillId="0" borderId="0" xfId="1">
      <alignment horizontal="right"/>
    </xf>
  </cellXfs>
  <cellStyles count="6">
    <cellStyle name="Koma" xfId="2" builtinId="3" customBuiltin="1"/>
    <cellStyle name="Normaallaad" xfId="0" builtinId="0" customBuiltin="1"/>
    <cellStyle name="Pealkiri" xfId="5" builtinId="15" customBuiltin="1"/>
    <cellStyle name="Pealkiri 1" xfId="1" builtinId="16" customBuiltin="1"/>
    <cellStyle name="Valuuta" xfId="3" builtinId="4" customBuiltin="1"/>
    <cellStyle name="Valuuta [0]" xfId="4" builtinId="7" customBuiltin="1"/>
  </cellStyles>
  <dxfs count="18">
    <dxf>
      <font>
        <b/>
        <family val="1"/>
        <charset val="186"/>
      </font>
      <numFmt numFmtId="4" formatCode="#,##0.00"/>
    </dxf>
    <dxf>
      <font>
        <b/>
        <family val="1"/>
        <charset val="186"/>
      </font>
      <numFmt numFmtId="164" formatCode="#,##0.00\ &quot;€&quot;"/>
      <fill>
        <patternFill patternType="solid">
          <fgColor indexed="64"/>
          <bgColor theme="8" tint="0.79998168889431442"/>
        </patternFill>
      </fill>
    </dxf>
    <dxf>
      <numFmt numFmtId="165" formatCode="#,##0\ &quot;€&quot;"/>
    </dxf>
    <dxf>
      <font>
        <b/>
        <family val="1"/>
        <charset val="186"/>
      </font>
      <numFmt numFmtId="164" formatCode="#,##0.00\ &quot;€&quot;"/>
      <fill>
        <patternFill patternType="solid">
          <fgColor indexed="64"/>
          <bgColor theme="8" tint="0.79998168889431442"/>
        </patternFill>
      </fill>
      <border diagonalUp="0" diagonalDown="0">
        <left style="thin">
          <color theme="8"/>
        </left>
        <right/>
        <top/>
        <bottom/>
      </border>
    </dxf>
    <dxf>
      <numFmt numFmtId="165" formatCode="#,##0\ &quot;€&quot;"/>
    </dxf>
    <dxf>
      <font>
        <b/>
        <family val="1"/>
        <charset val="186"/>
      </font>
      <numFmt numFmtId="166" formatCode="&quot;$&quot;#,##0.00"/>
    </dxf>
    <dxf>
      <numFmt numFmtId="164" formatCode="#,##0.00\ &quot;€&quot;"/>
    </dxf>
    <dxf>
      <font>
        <b/>
        <family val="1"/>
        <charset val="186"/>
      </font>
      <numFmt numFmtId="166" formatCode="&quot;$&quot;#,##0.00"/>
    </dxf>
    <dxf>
      <numFmt numFmtId="164" formatCode="#,##0.00\ &quot;€&quot;"/>
    </dxf>
    <dxf>
      <font>
        <b/>
        <family val="1"/>
        <charset val="186"/>
      </font>
    </dxf>
    <dxf>
      <font>
        <b/>
        <family val="1"/>
        <charset val="186"/>
      </font>
    </dxf>
    <dxf>
      <font>
        <b/>
        <family val="1"/>
        <charset val="186"/>
      </font>
    </dxf>
    <dxf>
      <font>
        <b/>
        <family val="1"/>
        <charset val="186"/>
      </font>
    </dxf>
    <dxf>
      <font>
        <color theme="1"/>
      </font>
      <border>
        <top style="double">
          <color theme="8"/>
        </top>
      </border>
    </dxf>
    <dxf>
      <font>
        <color theme="0"/>
      </font>
      <fill>
        <patternFill patternType="solid">
          <fgColor theme="8"/>
          <bgColor theme="8" tint="-0.24994659260841701"/>
        </patternFill>
      </fill>
      <border>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i val="0"/>
        <color theme="1"/>
      </font>
      <border>
        <bottom style="thin">
          <color theme="8"/>
        </bottom>
      </border>
    </dxf>
    <dxf>
      <font>
        <color theme="1"/>
      </font>
      <border>
        <left style="thin">
          <color theme="8"/>
        </left>
        <right style="thin">
          <color theme="8"/>
        </right>
        <top style="thin">
          <color theme="8"/>
        </top>
        <bottom style="thin">
          <color theme="8"/>
        </bottom>
      </border>
    </dxf>
  </dxfs>
  <tableStyles count="2" defaultTableStyle="TableStyleMedium2" defaultPivotStyle="PivotStyleLight16">
    <tableStyle name="Category slicer" pivot="0" table="0" count="10">
      <tableStyleElement type="wholeTable" dxfId="17"/>
      <tableStyleElement type="headerRow" dxfId="16"/>
    </tableStyle>
    <tableStyle name="Köögi renoveerimiskulude kalkulaator" pivot="0" count="3">
      <tableStyleElement type="wholeTable" dxfId="15"/>
      <tableStyleElement type="headerRow" dxfId="14"/>
      <tableStyleElement type="totalRow" dxfId="13"/>
    </tableStyle>
  </tableStyles>
  <colors>
    <mruColors>
      <color rgb="FFFCF7E0"/>
      <color rgb="FFF8E162"/>
      <color rgb="FF999999"/>
      <color rgb="FF000000"/>
      <color rgb="FF959595"/>
      <color rgb="FFDFDFDF"/>
      <color rgb="FFC0C0C0"/>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theme="8" tint="-0.24994659260841701"/>
          </font>
          <fill>
            <patternFill patternType="solid">
              <fgColor theme="8" tint="0.59996337778862885"/>
              <bgColor theme="8" tint="0.59996337778862885"/>
            </patternFill>
          </fill>
          <border>
            <left style="thin">
              <color theme="8" tint="0.59996337778862885"/>
            </left>
            <right style="thin">
              <color theme="8" tint="0.59996337778862885"/>
            </right>
            <top style="thin">
              <color theme="8" tint="0.59996337778862885"/>
            </top>
            <bottom style="thin">
              <color theme="8" tint="0.59996337778862885"/>
            </bottom>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3</xdr:row>
      <xdr:rowOff>0</xdr:rowOff>
    </xdr:from>
    <xdr:to>
      <xdr:col>9</xdr:col>
      <xdr:colOff>3212025</xdr:colOff>
      <xdr:row>10</xdr:row>
      <xdr:rowOff>306600</xdr:rowOff>
    </xdr:to>
    <mc:AlternateContent xmlns:mc="http://schemas.openxmlformats.org/markup-compatibility/2006">
      <mc:Choice xmlns:sle15="http://schemas.microsoft.com/office/drawing/2012/slicer" Requires="sle15">
        <xdr:graphicFrame macro="">
          <xdr:nvGraphicFramePr>
            <xdr:cNvPr id="2" name="Kategooria"/>
            <xdr:cNvGraphicFramePr/>
          </xdr:nvGraphicFramePr>
          <xdr:xfrm>
            <a:off x="0" y="0"/>
            <a:ext cx="0" cy="0"/>
          </xdr:xfrm>
          <a:graphic>
            <a:graphicData uri="http://schemas.microsoft.com/office/drawing/2010/slicer">
              <sle:slicer xmlns:sle="http://schemas.microsoft.com/office/drawing/2010/slicer" name="Kategooria"/>
            </a:graphicData>
          </a:graphic>
        </xdr:graphicFrame>
      </mc:Choice>
      <mc:Fallback>
        <xdr:sp macro="" textlink="">
          <xdr:nvSpPr>
            <xdr:cNvPr id="0" name=""/>
            <xdr:cNvSpPr>
              <a:spLocks noTextEdit="1"/>
            </xdr:cNvSpPr>
          </xdr:nvSpPr>
          <xdr:spPr>
            <a:xfrm>
              <a:off x="10029825" y="1143000"/>
              <a:ext cx="3164400" cy="2973600"/>
            </a:xfrm>
            <a:prstGeom prst="rect">
              <a:avLst/>
            </a:prstGeom>
            <a:solidFill>
              <a:prstClr val="white"/>
            </a:solidFill>
            <a:ln w="1">
              <a:solidFill>
                <a:prstClr val="green"/>
              </a:solidFill>
            </a:ln>
          </xdr:spPr>
          <xdr:txBody>
            <a:bodyPr vertOverflow="clip" horzOverflow="clip"/>
            <a:lstStyle/>
            <a:p>
              <a:r>
                <a:rPr lang="et-EE" sz="1100"/>
                <a:t>See kujund tähistab tükeldajat. Tabelitükeldajaid toetatakse versioonis Excel ja uuemates versioonides.
Kui kujundit on muudetud mõnes Exceli varasemas versioonis või kui töövihik on salvestatud Excel 2007 või varasemas versioonis, ei saa tükeldajat kasutada.</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Kategooria" sourceName="Kategooria">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ategooria" cache="Slicer_Kategooria" caption="Kategooria" columnCount="2" style="Category slicer" rowHeight="225425"/>
</slicers>
</file>

<file path=xl/tables/table1.xml><?xml version="1.0" encoding="utf-8"?>
<table xmlns="http://schemas.openxmlformats.org/spreadsheetml/2006/main" id="1" name="Andmed" displayName="Andmed" ref="B3:H25" totalsRowCount="1" headerRowDxfId="12" totalsRowDxfId="11">
  <autoFilter ref="B3:H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Kategooria" totalsRowLabel="Kokku" totalsRowDxfId="10"/>
    <tableColumn id="2" name="Tooted" totalsRowDxfId="9"/>
    <tableColumn id="3" name="Kogus" totalsRowDxfId="0"/>
    <tableColumn id="4" name="Eeldatav hind" totalsRowFunction="sum" dataDxfId="8" totalsRowDxfId="7"/>
    <tableColumn id="5" name="Tegelik hind" totalsRowFunction="sum" dataDxfId="6" totalsRowDxfId="5"/>
    <tableColumn id="6" name="Eeldatav kogumaksumus" totalsRowFunction="sum" dataDxfId="4" totalsRowDxfId="3">
      <calculatedColumnFormula>Andmed[[#This Row],[Kogus]]*Andmed[[#This Row],[Eeldatav hind]]</calculatedColumnFormula>
    </tableColumn>
    <tableColumn id="7" name="Tegelik kogumaksumus" totalsRowFunction="sum" dataDxfId="2" totalsRowDxfId="1">
      <calculatedColumnFormula>Andmed[[#This Row],[Kogus]]*Andmed[[#This Row],[Tegelik hind]]</calculatedColumnFormula>
    </tableColumn>
  </tableColumns>
  <tableStyleInfo name="Köögi renoveerimiskulude kalkulaator" showFirstColumn="0" showLastColumn="0" showRowStripes="1" showColumnStripes="1"/>
  <extLst>
    <ext xmlns:x14="http://schemas.microsoft.com/office/spreadsheetml/2009/9/main" uri="{504A1905-F514-4f6f-8877-14C23A59335A}">
      <x14:table altTextSummary="Sisestage siia tabelisse kategooria, tooted, kogus, eeldatav hind ja tegelik hind. Eeldatav kogumaksumus ja tegelik kogumaksumus arvutatakse automaatselt"/>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B1:H28"/>
  <sheetViews>
    <sheetView showGridLines="0" tabSelected="1" zoomScaleNormal="100" workbookViewId="0"/>
  </sheetViews>
  <sheetFormatPr defaultColWidth="8.28515625" defaultRowHeight="30" customHeight="1" x14ac:dyDescent="0.25"/>
  <cols>
    <col min="1" max="1" width="2.7109375" customWidth="1"/>
    <col min="2" max="2" width="22" customWidth="1"/>
    <col min="3" max="3" width="35.7109375" customWidth="1"/>
    <col min="4" max="4" width="11.7109375" customWidth="1"/>
    <col min="5" max="8" width="18.7109375" customWidth="1"/>
    <col min="9" max="9" width="2.7109375" customWidth="1"/>
    <col min="10" max="10" width="50.7109375" customWidth="1"/>
    <col min="11" max="11" width="2.7109375" customWidth="1"/>
  </cols>
  <sheetData>
    <row r="1" spans="2:8" ht="45" customHeight="1" thickBot="1" x14ac:dyDescent="0.5">
      <c r="B1" s="1" t="s">
        <v>0</v>
      </c>
      <c r="C1" s="1"/>
      <c r="D1" s="1"/>
      <c r="E1" s="1"/>
      <c r="F1" s="1"/>
      <c r="G1" s="1"/>
      <c r="H1" s="1"/>
    </row>
    <row r="2" spans="2:8" ht="15" customHeight="1" x14ac:dyDescent="0.25"/>
    <row r="3" spans="2:8" ht="30" customHeight="1" x14ac:dyDescent="0.25">
      <c r="B3" s="4" t="s">
        <v>1</v>
      </c>
      <c r="C3" s="4" t="s">
        <v>21</v>
      </c>
      <c r="D3" s="4" t="s">
        <v>42</v>
      </c>
      <c r="E3" s="4" t="s">
        <v>43</v>
      </c>
      <c r="F3" s="4" t="s">
        <v>44</v>
      </c>
      <c r="G3" s="4" t="s">
        <v>45</v>
      </c>
      <c r="H3" s="4" t="s">
        <v>46</v>
      </c>
    </row>
    <row r="4" spans="2:8" ht="30" customHeight="1" x14ac:dyDescent="0.25">
      <c r="B4" t="s">
        <v>2</v>
      </c>
      <c r="C4" t="s">
        <v>22</v>
      </c>
      <c r="D4" s="2">
        <v>25</v>
      </c>
      <c r="E4" s="6">
        <v>5</v>
      </c>
      <c r="F4" s="6"/>
      <c r="G4" s="8">
        <f>Andmed[[#This Row],[Kogus]]*Andmed[[#This Row],[Eeldatav hind]]</f>
        <v>125</v>
      </c>
      <c r="H4" s="8">
        <f>Andmed[[#This Row],[Kogus]]*Andmed[[#This Row],[Tegelik hind]]</f>
        <v>0</v>
      </c>
    </row>
    <row r="5" spans="2:8" ht="30" customHeight="1" x14ac:dyDescent="0.25">
      <c r="B5" t="s">
        <v>2</v>
      </c>
      <c r="C5" t="s">
        <v>23</v>
      </c>
      <c r="D5" s="2">
        <v>25</v>
      </c>
      <c r="E5" s="6">
        <v>3.5</v>
      </c>
      <c r="F5" s="6"/>
      <c r="G5" s="8">
        <f>Andmed[[#This Row],[Kogus]]*Andmed[[#This Row],[Eeldatav hind]]</f>
        <v>87.5</v>
      </c>
      <c r="H5" s="8">
        <f>Andmed[[#This Row],[Kogus]]*Andmed[[#This Row],[Tegelik hind]]</f>
        <v>0</v>
      </c>
    </row>
    <row r="6" spans="2:8" ht="30" customHeight="1" x14ac:dyDescent="0.25">
      <c r="B6" t="s">
        <v>3</v>
      </c>
      <c r="C6" t="s">
        <v>24</v>
      </c>
      <c r="D6" s="2">
        <v>1</v>
      </c>
      <c r="E6" s="6">
        <v>250</v>
      </c>
      <c r="F6" s="6"/>
      <c r="G6" s="8">
        <f>Andmed[[#This Row],[Kogus]]*Andmed[[#This Row],[Eeldatav hind]]</f>
        <v>250</v>
      </c>
      <c r="H6" s="8">
        <f>Andmed[[#This Row],[Kogus]]*Andmed[[#This Row],[Tegelik hind]]</f>
        <v>0</v>
      </c>
    </row>
    <row r="7" spans="2:8" ht="30" customHeight="1" x14ac:dyDescent="0.25">
      <c r="B7" t="s">
        <v>3</v>
      </c>
      <c r="C7" t="s">
        <v>25</v>
      </c>
      <c r="D7" s="2">
        <v>1</v>
      </c>
      <c r="E7" s="6">
        <v>175</v>
      </c>
      <c r="F7" s="6"/>
      <c r="G7" s="8">
        <f>Andmed[[#This Row],[Kogus]]*Andmed[[#This Row],[Eeldatav hind]]</f>
        <v>175</v>
      </c>
      <c r="H7" s="8">
        <f>Andmed[[#This Row],[Kogus]]*Andmed[[#This Row],[Tegelik hind]]</f>
        <v>0</v>
      </c>
    </row>
    <row r="8" spans="2:8" ht="30" customHeight="1" x14ac:dyDescent="0.25">
      <c r="B8" t="s">
        <v>4</v>
      </c>
      <c r="C8" t="s">
        <v>26</v>
      </c>
      <c r="D8" s="2">
        <v>1</v>
      </c>
      <c r="E8" s="6">
        <v>375</v>
      </c>
      <c r="F8" s="6"/>
      <c r="G8" s="8">
        <f>Andmed[[#This Row],[Kogus]]*Andmed[[#This Row],[Eeldatav hind]]</f>
        <v>375</v>
      </c>
      <c r="H8" s="8">
        <f>Andmed[[#This Row],[Kogus]]*Andmed[[#This Row],[Tegelik hind]]</f>
        <v>0</v>
      </c>
    </row>
    <row r="9" spans="2:8" ht="30" customHeight="1" x14ac:dyDescent="0.25">
      <c r="B9" t="s">
        <v>4</v>
      </c>
      <c r="C9" t="s">
        <v>27</v>
      </c>
      <c r="D9" s="2">
        <v>1</v>
      </c>
      <c r="E9" s="6">
        <v>300</v>
      </c>
      <c r="F9" s="6"/>
      <c r="G9" s="8">
        <f>Andmed[[#This Row],[Kogus]]*Andmed[[#This Row],[Eeldatav hind]]</f>
        <v>300</v>
      </c>
      <c r="H9" s="8">
        <f>Andmed[[#This Row],[Kogus]]*Andmed[[#This Row],[Tegelik hind]]</f>
        <v>0</v>
      </c>
    </row>
    <row r="10" spans="2:8" ht="30" customHeight="1" x14ac:dyDescent="0.25">
      <c r="B10" t="s">
        <v>5</v>
      </c>
      <c r="C10" t="s">
        <v>28</v>
      </c>
      <c r="D10" s="2">
        <v>23</v>
      </c>
      <c r="E10" s="6">
        <v>10</v>
      </c>
      <c r="F10" s="6"/>
      <c r="G10" s="8">
        <f>Andmed[[#This Row],[Kogus]]*Andmed[[#This Row],[Eeldatav hind]]</f>
        <v>230</v>
      </c>
      <c r="H10" s="8">
        <f>Andmed[[#This Row],[Kogus]]*Andmed[[#This Row],[Tegelik hind]]</f>
        <v>0</v>
      </c>
    </row>
    <row r="11" spans="2:8" ht="30" customHeight="1" x14ac:dyDescent="0.25">
      <c r="B11" t="s">
        <v>6</v>
      </c>
      <c r="C11" t="s">
        <v>29</v>
      </c>
      <c r="D11" s="2">
        <v>1</v>
      </c>
      <c r="E11" s="6">
        <v>65</v>
      </c>
      <c r="F11" s="6"/>
      <c r="G11" s="8">
        <f>Andmed[[#This Row],[Kogus]]*Andmed[[#This Row],[Eeldatav hind]]</f>
        <v>65</v>
      </c>
      <c r="H11" s="8">
        <f>Andmed[[#This Row],[Kogus]]*Andmed[[#This Row],[Tegelik hind]]</f>
        <v>0</v>
      </c>
    </row>
    <row r="12" spans="2:8" ht="30" customHeight="1" x14ac:dyDescent="0.25">
      <c r="B12" t="s">
        <v>7</v>
      </c>
      <c r="C12" t="s">
        <v>30</v>
      </c>
      <c r="D12" s="2">
        <v>1</v>
      </c>
      <c r="E12" s="6">
        <v>120</v>
      </c>
      <c r="F12" s="6"/>
      <c r="G12" s="8">
        <f>Andmed[[#This Row],[Kogus]]*Andmed[[#This Row],[Eeldatav hind]]</f>
        <v>120</v>
      </c>
      <c r="H12" s="8">
        <f>Andmed[[#This Row],[Kogus]]*Andmed[[#This Row],[Tegelik hind]]</f>
        <v>0</v>
      </c>
    </row>
    <row r="13" spans="2:8" ht="30" customHeight="1" x14ac:dyDescent="0.25">
      <c r="B13" t="s">
        <v>7</v>
      </c>
      <c r="C13" t="s">
        <v>31</v>
      </c>
      <c r="D13" s="2">
        <v>1</v>
      </c>
      <c r="E13" s="6">
        <v>40</v>
      </c>
      <c r="F13" s="6"/>
      <c r="G13" s="8">
        <f>Andmed[[#This Row],[Kogus]]*Andmed[[#This Row],[Eeldatav hind]]</f>
        <v>40</v>
      </c>
      <c r="H13" s="8">
        <f>Andmed[[#This Row],[Kogus]]*Andmed[[#This Row],[Tegelik hind]]</f>
        <v>0</v>
      </c>
    </row>
    <row r="14" spans="2:8" ht="30" customHeight="1" x14ac:dyDescent="0.25">
      <c r="B14" t="s">
        <v>8</v>
      </c>
      <c r="C14" t="s">
        <v>32</v>
      </c>
      <c r="D14" s="2">
        <v>1</v>
      </c>
      <c r="E14" s="6">
        <v>130</v>
      </c>
      <c r="F14" s="6"/>
      <c r="G14" s="8">
        <f>Andmed[[#This Row],[Kogus]]*Andmed[[#This Row],[Eeldatav hind]]</f>
        <v>130</v>
      </c>
      <c r="H14" s="8">
        <f>Andmed[[#This Row],[Kogus]]*Andmed[[#This Row],[Tegelik hind]]</f>
        <v>0</v>
      </c>
    </row>
    <row r="15" spans="2:8" ht="30" customHeight="1" x14ac:dyDescent="0.25">
      <c r="B15" t="s">
        <v>9</v>
      </c>
      <c r="C15" t="s">
        <v>33</v>
      </c>
      <c r="D15" s="2">
        <v>165</v>
      </c>
      <c r="E15" s="6">
        <v>3.5</v>
      </c>
      <c r="F15" s="6"/>
      <c r="G15" s="8">
        <f>Andmed[[#This Row],[Kogus]]*Andmed[[#This Row],[Eeldatav hind]]</f>
        <v>577.5</v>
      </c>
      <c r="H15" s="8">
        <f>Andmed[[#This Row],[Kogus]]*Andmed[[#This Row],[Tegelik hind]]</f>
        <v>0</v>
      </c>
    </row>
    <row r="16" spans="2:8" ht="30" customHeight="1" x14ac:dyDescent="0.25">
      <c r="B16" t="s">
        <v>10</v>
      </c>
      <c r="C16" t="s">
        <v>34</v>
      </c>
      <c r="D16" s="2">
        <v>1</v>
      </c>
      <c r="E16" s="6">
        <v>500</v>
      </c>
      <c r="F16" s="6"/>
      <c r="G16" s="8">
        <f>Andmed[[#This Row],[Kogus]]*Andmed[[#This Row],[Eeldatav hind]]</f>
        <v>500</v>
      </c>
      <c r="H16" s="8">
        <f>Andmed[[#This Row],[Kogus]]*Andmed[[#This Row],[Tegelik hind]]</f>
        <v>0</v>
      </c>
    </row>
    <row r="17" spans="2:8" ht="30" customHeight="1" x14ac:dyDescent="0.25">
      <c r="B17" t="s">
        <v>10</v>
      </c>
      <c r="C17" t="s">
        <v>35</v>
      </c>
      <c r="D17" s="2">
        <v>1</v>
      </c>
      <c r="E17" s="6">
        <v>375</v>
      </c>
      <c r="F17" s="6"/>
      <c r="G17" s="8">
        <f>Andmed[[#This Row],[Kogus]]*Andmed[[#This Row],[Eeldatav hind]]</f>
        <v>375</v>
      </c>
      <c r="H17" s="8">
        <f>Andmed[[#This Row],[Kogus]]*Andmed[[#This Row],[Tegelik hind]]</f>
        <v>0</v>
      </c>
    </row>
    <row r="18" spans="2:8" ht="30" customHeight="1" x14ac:dyDescent="0.25">
      <c r="B18" t="s">
        <v>11</v>
      </c>
      <c r="C18" t="s">
        <v>36</v>
      </c>
      <c r="D18" s="2">
        <v>4</v>
      </c>
      <c r="E18" s="6">
        <v>35</v>
      </c>
      <c r="F18" s="6"/>
      <c r="G18" s="8">
        <f>Andmed[[#This Row],[Kogus]]*Andmed[[#This Row],[Eeldatav hind]]</f>
        <v>140</v>
      </c>
      <c r="H18" s="8">
        <f>Andmed[[#This Row],[Kogus]]*Andmed[[#This Row],[Tegelik hind]]</f>
        <v>0</v>
      </c>
    </row>
    <row r="19" spans="2:8" ht="30" customHeight="1" x14ac:dyDescent="0.25">
      <c r="B19" t="s">
        <v>12</v>
      </c>
      <c r="C19" t="s">
        <v>37</v>
      </c>
      <c r="D19" s="2">
        <v>1</v>
      </c>
      <c r="E19" s="6">
        <v>1200</v>
      </c>
      <c r="F19" s="6"/>
      <c r="G19" s="8">
        <f>Andmed[[#This Row],[Kogus]]*Andmed[[#This Row],[Eeldatav hind]]</f>
        <v>1200</v>
      </c>
      <c r="H19" s="8">
        <f>Andmed[[#This Row],[Kogus]]*Andmed[[#This Row],[Tegelik hind]]</f>
        <v>0</v>
      </c>
    </row>
    <row r="20" spans="2:8" ht="30" customHeight="1" x14ac:dyDescent="0.25">
      <c r="B20" t="s">
        <v>13</v>
      </c>
      <c r="C20" t="s">
        <v>38</v>
      </c>
      <c r="D20" s="2">
        <v>1</v>
      </c>
      <c r="E20" s="6">
        <v>125</v>
      </c>
      <c r="F20" s="6"/>
      <c r="G20" s="8">
        <f>Andmed[[#This Row],[Kogus]]*Andmed[[#This Row],[Eeldatav hind]]</f>
        <v>125</v>
      </c>
      <c r="H20" s="8">
        <f>Andmed[[#This Row],[Kogus]]*Andmed[[#This Row],[Tegelik hind]]</f>
        <v>0</v>
      </c>
    </row>
    <row r="21" spans="2:8" ht="30" customHeight="1" x14ac:dyDescent="0.25">
      <c r="B21" t="s">
        <v>14</v>
      </c>
      <c r="C21" t="s">
        <v>39</v>
      </c>
      <c r="D21" s="2">
        <v>1</v>
      </c>
      <c r="E21" s="6">
        <v>180</v>
      </c>
      <c r="F21" s="6"/>
      <c r="G21" s="8">
        <f>Andmed[[#This Row],[Kogus]]*Andmed[[#This Row],[Eeldatav hind]]</f>
        <v>180</v>
      </c>
      <c r="H21" s="8">
        <f>Andmed[[#This Row],[Kogus]]*Andmed[[#This Row],[Tegelik hind]]</f>
        <v>0</v>
      </c>
    </row>
    <row r="22" spans="2:8" ht="30" customHeight="1" x14ac:dyDescent="0.25">
      <c r="B22" t="s">
        <v>15</v>
      </c>
      <c r="C22" t="s">
        <v>40</v>
      </c>
      <c r="D22" s="2">
        <v>70</v>
      </c>
      <c r="E22" s="6">
        <v>2</v>
      </c>
      <c r="F22" s="6"/>
      <c r="G22" s="8">
        <f>Andmed[[#This Row],[Kogus]]*Andmed[[#This Row],[Eeldatav hind]]</f>
        <v>140</v>
      </c>
      <c r="H22" s="8">
        <f>Andmed[[#This Row],[Kogus]]*Andmed[[#This Row],[Tegelik hind]]</f>
        <v>0</v>
      </c>
    </row>
    <row r="23" spans="2:8" ht="30" customHeight="1" x14ac:dyDescent="0.25">
      <c r="B23" t="s">
        <v>16</v>
      </c>
      <c r="C23" t="s">
        <v>41</v>
      </c>
      <c r="D23" s="2">
        <v>2</v>
      </c>
      <c r="E23" s="6">
        <v>120</v>
      </c>
      <c r="F23" s="6"/>
      <c r="G23" s="8">
        <f>Andmed[[#This Row],[Kogus]]*Andmed[[#This Row],[Eeldatav hind]]</f>
        <v>240</v>
      </c>
      <c r="H23" s="8">
        <f>Andmed[[#This Row],[Kogus]]*Andmed[[#This Row],[Tegelik hind]]</f>
        <v>0</v>
      </c>
    </row>
    <row r="24" spans="2:8" ht="30" customHeight="1" x14ac:dyDescent="0.25">
      <c r="B24" t="s">
        <v>17</v>
      </c>
      <c r="D24" s="2"/>
      <c r="E24" s="6"/>
      <c r="F24" s="6"/>
      <c r="G24" s="8">
        <f>Andmed[[#This Row],[Kogus]]*Andmed[[#This Row],[Eeldatav hind]]</f>
        <v>0</v>
      </c>
      <c r="H24" s="8">
        <f>Andmed[[#This Row],[Kogus]]*Andmed[[#This Row],[Tegelik hind]]</f>
        <v>0</v>
      </c>
    </row>
    <row r="25" spans="2:8" ht="30" customHeight="1" x14ac:dyDescent="0.25">
      <c r="B25" s="4" t="s">
        <v>18</v>
      </c>
      <c r="C25" s="4"/>
      <c r="D25" s="5"/>
      <c r="E25" s="7">
        <f>SUBTOTAL(109,Andmed[Eeldatav hind])</f>
        <v>4014</v>
      </c>
      <c r="F25" s="7">
        <f>SUBTOTAL(109,Andmed[Tegelik hind])</f>
        <v>0</v>
      </c>
      <c r="G25" s="9">
        <f>SUBTOTAL(109,Andmed[Eeldatav kogumaksumus])</f>
        <v>5375</v>
      </c>
      <c r="H25" s="10">
        <f>SUBTOTAL(109,Andmed[Tegelik kogumaksumus])</f>
        <v>0</v>
      </c>
    </row>
    <row r="26" spans="2:8" ht="30" customHeight="1" x14ac:dyDescent="0.25">
      <c r="B26" s="11" t="s">
        <v>19</v>
      </c>
      <c r="C26" s="11"/>
      <c r="D26" s="11"/>
      <c r="E26" s="11"/>
      <c r="F26" s="11"/>
      <c r="G26" s="3">
        <f>SUBTOTAL(109,Andmed[Eeldatav kogumaksumus])</f>
        <v>5375</v>
      </c>
      <c r="H26" s="3">
        <f>SUBTOTAL(109,Andmed[Tegelik kogumaksumus])</f>
        <v>0</v>
      </c>
    </row>
    <row r="27" spans="2:8" ht="30" customHeight="1" x14ac:dyDescent="0.25">
      <c r="B27" s="11" t="s">
        <v>20</v>
      </c>
      <c r="C27" s="11"/>
      <c r="D27" s="11"/>
      <c r="E27" s="11"/>
      <c r="F27" s="11"/>
      <c r="G27" s="3">
        <f>G26*0.3</f>
        <v>1612.5</v>
      </c>
      <c r="H27" s="3">
        <f>H26*0.3</f>
        <v>0</v>
      </c>
    </row>
    <row r="28" spans="2:8" ht="30" customHeight="1" x14ac:dyDescent="0.25">
      <c r="B28" s="11" t="s">
        <v>18</v>
      </c>
      <c r="C28" s="11"/>
      <c r="D28" s="11"/>
      <c r="E28" s="11"/>
      <c r="F28" s="11"/>
      <c r="G28" s="3">
        <f>SUM(G26:G27)</f>
        <v>6987.5</v>
      </c>
      <c r="H28" s="3">
        <f>SUM(H26:H27)</f>
        <v>0</v>
      </c>
    </row>
  </sheetData>
  <mergeCells count="3">
    <mergeCell ref="B26:F26"/>
    <mergeCell ref="B27:F27"/>
    <mergeCell ref="B28:F28"/>
  </mergeCells>
  <dataValidations count="19">
    <dataValidation allowBlank="1" showInputMessage="1" showErrorMessage="1" prompt="Sellel töölehel saate luua köögi renoveerimiskulude kalkulaatori. Sisestage andmetabelisse renoveerimise üksikasjad ning kasutage toodete kategooriapõhiseks filtreerimiseks lahtris J4 olevat tükeldit" sqref="A1"/>
    <dataValidation allowBlank="1" showInputMessage="1" showErrorMessage="1" prompt="Selles lahtris on selle töövihiku pealkiri" sqref="B1"/>
    <dataValidation allowBlank="1" showInputMessage="1" showErrorMessage="1" prompt="Sisestage sellesse veergu selle päiselahtri alla kategooria" sqref="B3"/>
    <dataValidation allowBlank="1" showInputMessage="1" showErrorMessage="1" prompt="Sisestage sellesse veergu selle päiselahtri alla tooted" sqref="C3"/>
    <dataValidation allowBlank="1" showInputMessage="1" showErrorMessage="1" prompt="Sisestage sellesse veergu selle päiselahtri alla kogus" sqref="D3"/>
    <dataValidation allowBlank="1" showInputMessage="1" showErrorMessage="1" prompt="Sisestage sellesse veergu selle päiselahtri alla eeldatav hind" sqref="E3"/>
    <dataValidation allowBlank="1" showInputMessage="1" showErrorMessage="1" prompt="Sisestage sellesse veergu selle päiselahtri alla tegelik hind" sqref="F3"/>
    <dataValidation allowBlank="1" showInputMessage="1" showErrorMessage="1" prompt="Selles veerus selle päiselahtri all arvutatakse eeldatav kogumaksumus automaatselt" sqref="G3"/>
    <dataValidation allowBlank="1" showInputMessage="1" showErrorMessage="1" prompt="Selles veerus selle päiselahtri all arvutatakse tegelik kogumaksumus automaatselt" sqref="H3"/>
    <dataValidation allowBlank="1" showInputMessage="1" showErrorMessage="1" prompt="Selles lahtris on kategooriatükeldi toodete kategooriapõhiseks filtreerimiseks" sqref="J4"/>
    <dataValidation allowBlank="1" showInputMessage="1" showErrorMessage="1" prompt="Paremal asuvates lahtrites arvutatakse vahesummad automaatselt" sqref="B26:F26"/>
    <dataValidation allowBlank="1" showInputMessage="1" showErrorMessage="1" prompt="Kogusumma arvutatakse automaatselt" sqref="B28:F28"/>
    <dataValidation allowBlank="1" showInputMessage="1" showErrorMessage="1" prompt="Paremal asuvates lahtrites arvutatakse ootamatud kulud automaatselt" sqref="B27:F27"/>
    <dataValidation allowBlank="1" showInputMessage="1" showErrorMessage="1" prompt="Selles lahtris arvutatakse eeldatava maksumuse vahesumma automaatselt" sqref="G26"/>
    <dataValidation allowBlank="1" showInputMessage="1" showErrorMessage="1" prompt="Selles lahtris arvutatakse tegeliku maksumuse vahesumma automaatselt" sqref="H26"/>
    <dataValidation allowBlank="1" showInputMessage="1" showErrorMessage="1" prompt="Selles lahtris arvutatakse automaatselt 30% tegeliku kogumaksumuse vahesummast" sqref="H27"/>
    <dataValidation allowBlank="1" showInputMessage="1" showErrorMessage="1" prompt="Selles lahtris arvutatakse automaatselt 30% eeldatava kogumaksumuse vahesummast" sqref="G27"/>
    <dataValidation allowBlank="1" showInputMessage="1" showErrorMessage="1" prompt="Selles lahtris arvutatakse eeldatav kogumaksumus automaatselt" sqref="G28"/>
    <dataValidation allowBlank="1" showInputMessage="1" showErrorMessage="1" prompt="Selles lahtris arvutatakse tegelik kogumaksumus automaatselt" sqref="H28"/>
  </dataValidations>
  <printOptions horizontalCentered="1"/>
  <pageMargins left="0.39370078740157483" right="0.39370078740157483" top="0.39370078740157483" bottom="0.39370078740157483" header="0.31496062992125984" footer="0.31496062992125984"/>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vt:i4>
      </vt:variant>
      <vt:variant>
        <vt:lpstr>Nimega vahemikud</vt:lpstr>
      </vt:variant>
      <vt:variant>
        <vt:i4>3</vt:i4>
      </vt:variant>
    </vt:vector>
  </HeadingPairs>
  <TitlesOfParts>
    <vt:vector size="4" baseType="lpstr">
      <vt:lpstr>RENOVEERIMISKULUD</vt:lpstr>
      <vt:lpstr>RENOVEERIMISKULUD!Prinditiitlid</vt:lpstr>
      <vt:lpstr>Reapealkirjaala1..H28</vt:lpstr>
      <vt:lpstr>Veerupealkiri1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2017-06-29T04:19:40Z</dcterms:created>
  <dcterms:modified xsi:type="dcterms:W3CDTF">2018-05-07T07:52:54Z</dcterms:modified>
</cp:coreProperties>
</file>