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3.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slicers/slicer1.xml" ContentType="application/vnd.ms-excel.slicer+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22.xml" ContentType="application/vnd.ms-excel.slicerCache+xml"/>
  <Override PartName="/xl/calcChain.xml" ContentType="application/vnd.openxmlformats-officedocument.spreadsheetml.calcChain+xml"/>
  <Override PartName="/xl/slicerCaches/slicerCache1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filterPrivacy="1" codeName="ThisWorkbook" refreshAllConnections="1"/>
  <xr:revisionPtr revIDLastSave="0" documentId="13_ncr:1_{2BD16A02-CC2B-47B6-88FB-926A657F92A9}" xr6:coauthVersionLast="47" xr6:coauthVersionMax="47" xr10:uidLastSave="{00000000-0000-0000-0000-000000000000}"/>
  <bookViews>
    <workbookView xWindow="-120" yWindow="-120" windowWidth="29040" windowHeight="17640" xr2:uid="{00000000-000D-0000-FFFF-FFFF00000000}"/>
  </bookViews>
  <sheets>
    <sheet name="Armatuurlaud" sheetId="1" r:id="rId1"/>
    <sheet name="Kulude logi" sheetId="2" r:id="rId2"/>
    <sheet name="Isiklike kulude andmed" sheetId="4" state="hidden" r:id="rId3"/>
  </sheets>
  <definedNames>
    <definedName name="Pealkiri2">Kulud[[#Headers],[kuupäev]]</definedName>
    <definedName name="_xlnm.Print_Titles" localSheetId="1">'Kulude logi'!$2:$2</definedName>
    <definedName name="Slicer_alamkategooria">#N/A</definedName>
    <definedName name="Slicer_kategooria">#N/A</definedName>
    <definedName name="Slicer_Kuud__kuupäev">#N/A</definedName>
  </definedNames>
  <calcPr calcId="191029"/>
  <pivotCaches>
    <pivotCache cacheId="21"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<sst xmlns="http://schemas.openxmlformats.org/spreadsheetml/2006/main" count="69" uniqueCount="40">
  <si>
    <t>isiklike kulude armatuurlaud</t>
  </si>
  <si>
    <t>kuva kulude logi &gt;</t>
  </si>
  <si>
    <t>kulude logi</t>
  </si>
  <si>
    <t>kuupäev</t>
  </si>
  <si>
    <t>kategooria</t>
  </si>
  <si>
    <t>Eluase</t>
  </si>
  <si>
    <t>Meelelahutus</t>
  </si>
  <si>
    <t>Olme</t>
  </si>
  <si>
    <t>Transport</t>
  </si>
  <si>
    <t>alamkategooria</t>
  </si>
  <si>
    <t>Internet</t>
  </si>
  <si>
    <t>Lauatelefon</t>
  </si>
  <si>
    <t>Elekter</t>
  </si>
  <si>
    <t>Jõusaal</t>
  </si>
  <si>
    <t>Riided</t>
  </si>
  <si>
    <t>Ühistransport</t>
  </si>
  <si>
    <t>Kütus</t>
  </si>
  <si>
    <t>Juuksur</t>
  </si>
  <si>
    <t>Tee/kohv</t>
  </si>
  <si>
    <t>Maiustused</t>
  </si>
  <si>
    <t>Kontaktläätsed</t>
  </si>
  <si>
    <t>Kino</t>
  </si>
  <si>
    <t>summa</t>
  </si>
  <si>
    <t>&lt; kuva armatuurlaud</t>
  </si>
  <si>
    <t>märkus</t>
  </si>
  <si>
    <t>märtsi kuukaart</t>
  </si>
  <si>
    <t>aprilli kuukaart</t>
  </si>
  <si>
    <t>vanade filmide õhtu</t>
  </si>
  <si>
    <t>isiklike kulude andmed</t>
  </si>
  <si>
    <t>Allolev PivotTable-liigendtabel on andmeallikaks armatuurlaual olevale isiklike kulude PivotChart-liigenddiagrammile. Kui muudate midagi, siis võivad need põhjustada PivotChart-liigenddiagrammis visuaalseid muudatusi või tõrkeid.</t>
  </si>
  <si>
    <t>Reasildid</t>
  </si>
  <si>
    <t>Veerusildid</t>
  </si>
  <si>
    <t>Üldkokkuvõte</t>
  </si>
  <si>
    <t>märts</t>
  </si>
  <si>
    <t>apr</t>
  </si>
  <si>
    <t>mai</t>
  </si>
  <si>
    <t>juuni</t>
  </si>
  <si>
    <t>juuli</t>
  </si>
  <si>
    <t>aug</t>
  </si>
  <si>
    <t>Summa kogusummast 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</si>
</sst>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quot;$&quot;* #,##0.00_);_(&quot;$&quot;* \(#,##0.00\);_(&quot;$&quot;* &quot;-&quot;??_);_(@_)"/>
  </numFmts>
  <fonts count="5" x14ac:knownFonts="1">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7">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164" fontId="1" fillId="0" borderId="0" applyFont="0" applyFill="0" applyBorder="0" applyProtection="0">
      <alignment horizontal="right" vertical="center" indent="2"/>
    </xf>
    <xf numFmtId="14" fontId="1" fillId="3" borderId="0" applyFont="0" applyFill="0" applyBorder="0">
      <alignment horizontal="right" vertical="center" indent="3"/>
    </xf>
    <xf numFmtId="14" fontId="1" fillId="3" borderId="0" applyFont="0" applyFill="0" applyBorder="0">
      <alignment horizontal="right" vertical="center" indent="3"/>
    </xf>
  </cellStyleXfs>
  <cellXfs count="17">
    <xf numFmtId="0" fontId="0" fillId="3" borderId="0" xfId="0">
      <alignment horizontal="left" vertical="center" wrapText="1" indent="1"/>
    </xf>
    <xf numFmtId="0" fontId="0" fillId="3" borderId="0" xfId="0" applyAlignment="1">
      <alignment horizontal="left" vertical="center" indent="1"/>
    </xf>
    <xf numFmtId="2" fontId="0" fillId="3" borderId="0" xfId="0" applyNumberFormat="1" applyAlignment="1">
      <alignment horizontal="center" vertical="center"/>
    </xf>
    <xf numFmtId="0" fontId="3" fillId="2" borderId="1" xfId="2" applyFill="1" applyAlignment="1">
      <alignment horizontal="right" vertical="center"/>
    </xf>
    <xf numFmtId="0" fontId="0" fillId="3" borderId="0" xfId="0" applyAlignment="1">
      <alignment horizontal="left" vertical="center" wrapText="1"/>
    </xf>
    <xf numFmtId="0" fontId="2" fillId="3" borderId="0" xfId="0" applyFont="1">
      <alignment horizontal="left" vertical="center" wrapText="1" indent="1"/>
    </xf>
    <xf numFmtId="0" fontId="0" fillId="2" borderId="0" xfId="0" applyFill="1">
      <alignment horizontal="left" vertical="center" wrapText="1" indent="1"/>
    </xf>
    <xf numFmtId="0" fontId="2" fillId="3" borderId="0" xfId="0" applyFont="1" applyAlignment="1">
      <alignment horizontal="center" vertical="center"/>
    </xf>
    <xf numFmtId="14" fontId="0" fillId="3" borderId="0" xfId="5" applyFont="1" applyFill="1" applyBorder="1">
      <alignment horizontal="right" vertical="center" indent="3"/>
    </xf>
    <xf numFmtId="44" fontId="0" fillId="3" borderId="0" xfId="4" applyNumberFormat="1" applyFont="1" applyFill="1" applyBorder="1">
      <alignment horizontal="right" vertical="center" indent="2"/>
    </xf>
    <xf numFmtId="0" fontId="4" fillId="2" borderId="1" xfId="1" applyAlignment="1">
      <alignment horizontal="left" vertical="center"/>
    </xf>
    <xf numFmtId="0" fontId="2" fillId="3" borderId="0" xfId="0" applyFont="1" applyAlignment="1">
      <alignment horizontal="center" vertical="center"/>
    </xf>
    <xf numFmtId="0" fontId="4" fillId="2" borderId="1" xfId="1" applyAlignment="1">
      <alignment vertical="center"/>
    </xf>
    <xf numFmtId="0" fontId="0" fillId="3" borderId="0" xfId="0">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cellXfs>
  <cellStyles count="7">
    <cellStyle name="Date" xfId="6" xr:uid="{A0E2D439-85D1-4394-9241-85D5B00A7434}"/>
    <cellStyle name="Hüperlink" xfId="2" builtinId="8" customBuiltin="1"/>
    <cellStyle name="Kuupäev" xfId="5" xr:uid="{00000000-0005-0000-0000-000001000000}"/>
    <cellStyle name="Külastatud hüperlink" xfId="3" builtinId="9" customBuiltin="1"/>
    <cellStyle name="Normaallaad" xfId="0" builtinId="0" customBuiltin="1"/>
    <cellStyle name="Valuuta" xfId="4" builtinId="4" customBuiltin="1"/>
    <cellStyle name="Üldpealkiri" xfId="1" builtinId="15" customBuiltin="1"/>
  </cellStyles>
  <dxfs count="43">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dxf>
    <dxf>
      <numFmt numFmtId="34" formatCode="_-* #,##0.00\ &quot;€&quot;_-;\-* #,##0.00\ &quot;€&quot;_-;_-* &quot;-&quot;??\ &quot;€&quot;_-;_-@_-"/>
      <fill>
        <patternFill patternType="solid">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numFmt numFmtId="19" formatCode="dd/mm/yyyy"/>
      <fill>
        <patternFill patternType="solid">
          <bgColor theme="2"/>
        </patternFill>
      </fill>
    </dxf>
    <dxf>
      <fill>
        <patternFill patternType="solid">
          <bgColor theme="2"/>
        </patternFill>
      </fill>
    </dxf>
    <dxf>
      <fill>
        <patternFill patternType="solid">
          <bgColor theme="2"/>
        </patternFill>
      </fill>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s>
  <tableStyles count="2" defaultTableStyle="Kulude logi" defaultPivotStyle="PivotStyleLight16">
    <tableStyle name="Isiklike kulude tükeldi" pivot="0" table="0" count="10" xr9:uid="{15B55ECC-B323-480A-AF72-B64DB4A7ACCC}">
      <tableStyleElement type="wholeTable" dxfId="42"/>
      <tableStyleElement type="headerRow" dxfId="41"/>
    </tableStyle>
    <tableStyle name="Kulude logi" pivot="0" count="4" xr9:uid="{A98EF5BA-3EA0-4F13-B9A6-032DA34B4BD2}">
      <tableStyleElement type="wholeTable" dxfId="40"/>
      <tableStyleElement type="headerRow" dxfId="39"/>
      <tableStyleElement type="firstRowStripe" dxfId="38"/>
      <tableStyleElement type="secondRowStripe" dxfId="37"/>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Isiklike kulude tükeldi">
        <x14:slicerStyle name="Isiklike kulude tükeld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microsoft.com/office/2007/relationships/slicerCache" Target="/xl/slicerCaches/slicerCache3.xml" Id="rId7" /><Relationship Type="http://schemas.openxmlformats.org/officeDocument/2006/relationships/customXml" Target="/customXml/item1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22.xml" Id="rId6" /><Relationship Type="http://schemas.openxmlformats.org/officeDocument/2006/relationships/calcChain" Target="/xl/calcChain.xml" Id="rId11" /><Relationship Type="http://schemas.microsoft.com/office/2007/relationships/slicerCache" Target="/xl/slicerCaches/slicerCache13.xml" Id="rId5" /><Relationship Type="http://schemas.openxmlformats.org/officeDocument/2006/relationships/sharedStrings" Target="/xl/sharedStrings.xml" Id="rId10" /><Relationship Type="http://schemas.openxmlformats.org/officeDocument/2006/relationships/pivotCacheDefinition" Target="/xl/pivotCache/pivotCacheDefinition11.xml" Id="rId4" /><Relationship Type="http://schemas.openxmlformats.org/officeDocument/2006/relationships/styles" Target="/xl/styles.xml" Id="rId9" /><Relationship Type="http://schemas.openxmlformats.org/officeDocument/2006/relationships/customXml" Target="/customXml/item33.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[Office_66826278_TF03427588_Win32.xltx]Isiklike kulude andmed!IsiklikeKuludeAndmed</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'Isiklike kulude andmed'!$C$3:$C$4</c:f>
              <c:strCache>
                <c:ptCount val="1"/>
                <c:pt idx="0">
                  <c:v>Meelelahutus</c:v>
                </c:pt>
              </c:strCache>
            </c:strRef>
          </c:tx>
          <c:spPr>
            <a:solidFill>
              <a:schemeClr val="accent2"/>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andmed'!$C$5:$C$11</c:f>
              <c:numCache>
                <c:formatCode>General</c:formatCode>
                <c:ptCount val="6"/>
                <c:pt idx="0">
                  <c:v>29</c:v>
                </c:pt>
                <c:pt idx="4">
                  <c:v>21</c:v>
                </c:pt>
              </c:numCache>
            </c:numRef>
          </c:val>
          <c:extLst>
            <c:ext xmlns:c16="http://schemas.microsoft.com/office/drawing/2014/chart" uri="{C3380CC4-5D6E-409C-BE32-E72D297353CC}">
              <c16:uniqueId val="{00000000-3D53-4ACC-8C3A-2039B3F6BE23}"/>
            </c:ext>
          </c:extLst>
        </c:ser>
        <c:ser>
          <c:idx val="1"/>
          <c:order val="1"/>
          <c:tx>
            <c:strRef>
              <c:f>'Isiklike kulude andmed'!$D$3:$D$4</c:f>
              <c:strCache>
                <c:ptCount val="1"/>
                <c:pt idx="0">
                  <c:v>Transport</c:v>
                </c:pt>
              </c:strCache>
            </c:strRef>
          </c:tx>
          <c:spPr>
            <a:solidFill>
              <a:schemeClr val="accent4"/>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andmed'!$D$5:$D$11</c:f>
              <c:numCache>
                <c:formatCode>General</c:formatCode>
                <c:ptCount val="6"/>
                <c:pt idx="0">
                  <c:v>21</c:v>
                </c:pt>
                <c:pt idx="1">
                  <c:v>75</c:v>
                </c:pt>
                <c:pt idx="2">
                  <c:v>54</c:v>
                </c:pt>
              </c:numCache>
            </c:numRef>
          </c:val>
          <c:extLst>
            <c:ext xmlns:c16="http://schemas.microsoft.com/office/drawing/2014/chart" uri="{C3380CC4-5D6E-409C-BE32-E72D297353CC}">
              <c16:uniqueId val="{00000004-27D0-432F-B561-82BA399745CC}"/>
            </c:ext>
          </c:extLst>
        </c:ser>
        <c:ser>
          <c:idx val="2"/>
          <c:order val="2"/>
          <c:tx>
            <c:strRef>
              <c:f>'Isiklike kulude andmed'!$E$3:$E$4</c:f>
              <c:strCache>
                <c:ptCount val="1"/>
                <c:pt idx="0">
                  <c:v>Olme</c:v>
                </c:pt>
              </c:strCache>
            </c:strRef>
          </c:tx>
          <c:spPr>
            <a:solidFill>
              <a:schemeClr val="accent6"/>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5-27D0-432F-B561-82BA399745CC}"/>
            </c:ext>
          </c:extLst>
        </c:ser>
        <c:ser>
          <c:idx val="3"/>
          <c:order val="3"/>
          <c:tx>
            <c:strRef>
              <c:f>'Isiklike kulude andmed'!$F$3:$F$4</c:f>
              <c:strCache>
                <c:ptCount val="1"/>
                <c:pt idx="0">
                  <c:v>Eluase</c:v>
                </c:pt>
              </c:strCache>
            </c:strRef>
          </c:tx>
          <c:spPr>
            <a:solidFill>
              <a:schemeClr val="accent2">
                <a:lumMod val="60000"/>
              </a:schemeClr>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andmed'!$F$5:$F$11</c:f>
              <c:numCache>
                <c:formatCode>General</c:formatCode>
                <c:ptCount val="6"/>
                <c:pt idx="0">
                  <c:v>130</c:v>
                </c:pt>
                <c:pt idx="1">
                  <c:v>130</c:v>
                </c:pt>
              </c:numCache>
            </c:numRef>
          </c:val>
          <c:extLst>
            <c:ext xmlns:c16="http://schemas.microsoft.com/office/drawing/2014/chart" uri="{C3380CC4-5D6E-409C-BE32-E72D297353CC}">
              <c16:uniqueId val="{00000006-27D0-432F-B561-82BA399745CC}"/>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t-EE"/>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t-EE"/>
          </a:p>
        </c:txPr>
        <c:crossAx val="369003632"/>
        <c:crosses val="autoZero"/>
        <c:crossBetween val="between"/>
      </c:valAx>
      <c:spPr>
        <a:noFill/>
        <a:ln>
          <a:noFill/>
        </a:ln>
        <a:effectLst/>
      </c:spPr>
    </c:plotArea>
    <c:legend>
      <c:legendPos val="t"/>
      <c:layout>
        <c:manualLayout>
          <c:xMode val="edge"/>
          <c:yMode val="edge"/>
          <c:x val="7.7498144553859495E-4"/>
          <c:y val="1.1388381161046953E-2"/>
          <c:w val="0.25978548229698822"/>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t-EE"/>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t-EE"/>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5</xdr:col>
      <xdr:colOff>5553075</xdr:colOff>
      <xdr:row>1</xdr:row>
      <xdr:rowOff>3381374</xdr:rowOff>
    </xdr:to>
    <xdr:graphicFrame macro="">
      <xdr:nvGraphicFramePr>
        <xdr:cNvPr id="2" name="Isiklikud kulud" descr="Isiklike kulude PivotChart-liigenddiagramm, kus kategooria lõikes kuvatavad kogukulud on rühmitatud kuu järgi">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85725</xdr:colOff>
      <xdr:row>2</xdr:row>
      <xdr:rowOff>47625</xdr:rowOff>
    </xdr:from>
    <xdr:to>
      <xdr:col>4</xdr:col>
      <xdr:colOff>771524</xdr:colOff>
      <xdr:row>7</xdr:row>
      <xdr:rowOff>0</xdr:rowOff>
    </xdr:to>
    <mc:AlternateContent xmlns:mc="http://schemas.openxmlformats.org/markup-compatibility/2006" xmlns:a14="http://schemas.microsoft.com/office/drawing/2010/main">
      <mc:Choice Requires="a14">
        <xdr:graphicFrame macro="">
          <xdr:nvGraphicFramePr>
            <xdr:cNvPr id="4" name="kategooria" descr="Tükeldi tabeli andmete filtreerimiseks kategooria alusel">
              <a:extLst>
                <a:ext uri="{FF2B5EF4-FFF2-40B4-BE49-F238E27FC236}">
                  <a16:creationId xmlns:a16="http://schemas.microsoft.com/office/drawing/2014/main" id="{D284B3DA-0A65-4DB1-B7AC-CBE9F71B57F5}"/>
                </a:ext>
              </a:extLst>
            </xdr:cNvPr>
            <xdr:cNvGraphicFramePr/>
          </xdr:nvGraphicFramePr>
          <xdr:xfrm>
            <a:off x="0" y="0"/>
            <a:ext cx="0" cy="0"/>
          </xdr:xfrm>
          <a:graphic>
            <a:graphicData uri="http://schemas.microsoft.com/office/drawing/2010/slicer">
              <sle:slicer xmlns:sle="http://schemas.microsoft.com/office/drawing/2010/slicer" name="kategooria"/>
            </a:graphicData>
          </a:graphic>
        </xdr:graphicFrame>
      </mc:Choice>
      <mc:Fallback xmlns="">
        <xdr:sp macro="" textlink="">
          <xdr:nvSpPr>
            <xdr:cNvPr id="0" name=""/>
            <xdr:cNvSpPr>
              <a:spLocks noTextEdit="1"/>
            </xdr:cNvSpPr>
          </xdr:nvSpPr>
          <xdr:spPr>
            <a:xfrm>
              <a:off x="3543300" y="4295775"/>
              <a:ext cx="2438399" cy="2524125"/>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5</xdr:col>
      <xdr:colOff>76200</xdr:colOff>
      <xdr:row>2</xdr:row>
      <xdr:rowOff>47625</xdr:rowOff>
    </xdr:from>
    <xdr:to>
      <xdr:col>5</xdr:col>
      <xdr:colOff>5610225</xdr:colOff>
      <xdr:row>7</xdr:row>
      <xdr:rowOff>0</xdr:rowOff>
    </xdr:to>
    <mc:AlternateContent xmlns:mc="http://schemas.openxmlformats.org/markup-compatibility/2006" xmlns:a14="http://schemas.microsoft.com/office/drawing/2010/main">
      <mc:Choice Requires="a14">
        <xdr:graphicFrame macro="">
          <xdr:nvGraphicFramePr>
            <xdr:cNvPr id="5" name="alamkategooria" descr="Tükeldi tabeli andmete filtreerimiseks alamkategooria alusel">
              <a:extLst>
                <a:ext uri="{FF2B5EF4-FFF2-40B4-BE49-F238E27FC236}">
                  <a16:creationId xmlns:a16="http://schemas.microsoft.com/office/drawing/2014/main" id="{D59850AD-3E08-48BB-BBD1-D0B2EDF05D61}"/>
                </a:ext>
              </a:extLst>
            </xdr:cNvPr>
            <xdr:cNvGraphicFramePr/>
          </xdr:nvGraphicFramePr>
          <xdr:xfrm>
            <a:off x="0" y="0"/>
            <a:ext cx="0" cy="0"/>
          </xdr:xfrm>
          <a:graphic>
            <a:graphicData uri="http://schemas.microsoft.com/office/drawing/2010/slicer">
              <sle:slicer xmlns:sle="http://schemas.microsoft.com/office/drawing/2010/slicer" name="alamkategooria"/>
            </a:graphicData>
          </a:graphic>
        </xdr:graphicFrame>
      </mc:Choice>
      <mc:Fallback xmlns="">
        <xdr:sp macro="" textlink="">
          <xdr:nvSpPr>
            <xdr:cNvPr id="0" name=""/>
            <xdr:cNvSpPr>
              <a:spLocks noTextEdit="1"/>
            </xdr:cNvSpPr>
          </xdr:nvSpPr>
          <xdr:spPr>
            <a:xfrm>
              <a:off x="6276975" y="4295775"/>
              <a:ext cx="5534025" cy="2524125"/>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1</xdr:col>
      <xdr:colOff>219074</xdr:colOff>
      <xdr:row>2</xdr:row>
      <xdr:rowOff>38100</xdr:rowOff>
    </xdr:from>
    <xdr:to>
      <xdr:col>2</xdr:col>
      <xdr:colOff>1666875</xdr:colOff>
      <xdr:row>6</xdr:row>
      <xdr:rowOff>180975</xdr:rowOff>
    </xdr:to>
    <mc:AlternateContent xmlns:mc="http://schemas.openxmlformats.org/markup-compatibility/2006">
      <mc:Choice xmlns:a14="http://schemas.microsoft.com/office/drawing/2010/main" Requires="a14">
        <xdr:graphicFrame macro="">
          <xdr:nvGraphicFramePr>
            <xdr:cNvPr id="6" name="Kuupäev" descr="Tükeldi PivotChart-liigenddiagrammi filtreerimiseks kuupäeva alusel">
              <a:extLst>
                <a:ext uri="{FF2B5EF4-FFF2-40B4-BE49-F238E27FC236}">
                  <a16:creationId xmlns:a16="http://schemas.microsoft.com/office/drawing/2014/main" id="{6D4BEE71-F72D-4F50-A5BB-419A3985A398}"/>
                </a:ext>
              </a:extLst>
            </xdr:cNvPr>
            <xdr:cNvGraphicFramePr/>
          </xdr:nvGraphicFramePr>
          <xdr:xfrm>
            <a:off x="0" y="0"/>
            <a:ext cx="0" cy="0"/>
          </xdr:xfrm>
          <a:graphic>
            <a:graphicData uri="http://schemas.microsoft.com/office/drawing/2010/slicer">
              <sle:slicer xmlns:sle="http://schemas.microsoft.com/office/drawing/2010/slicer" name="Kuupäev"/>
            </a:graphicData>
          </a:graphic>
        </xdr:graphicFrame>
      </mc:Choice>
      <mc:Fallback>
        <xdr:sp macro="" textlink="">
          <xdr:nvSpPr>
            <xdr:cNvPr id="0" name=""/>
            <xdr:cNvSpPr>
              <a:spLocks noTextEdit="1"/>
            </xdr:cNvSpPr>
          </xdr:nvSpPr>
          <xdr:spPr>
            <a:xfrm>
              <a:off x="419099" y="4286250"/>
              <a:ext cx="2800351" cy="2524125"/>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3.615176736108" createdVersion="5" refreshedVersion="8" minRefreshableVersion="3" recordCount="20" xr:uid="{00000000-000A-0000-FFFF-FFFF05000000}">
  <cacheSource type="worksheet">
    <worksheetSource name="Kulud"/>
  </cacheSource>
  <cacheFields count="6">
    <cacheField name="kuupäev"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par="5"/>
    </cacheField>
    <cacheField name="kategooria" numFmtId="0">
      <sharedItems count="4">
        <s v="Eluase"/>
        <s v="Meelelahutus"/>
        <s v="Olme"/>
        <s v="Transport"/>
      </sharedItems>
    </cacheField>
    <cacheField name="alamkategooria" numFmtId="0">
      <sharedItems count="12">
        <s v="Internet"/>
        <s v="Lauatelefon"/>
        <s v="Elekter"/>
        <s v="Jõusaal"/>
        <s v="Riided"/>
        <s v="Ühistransport"/>
        <s v="Kütus"/>
        <s v="Juuksur"/>
        <s v="Tee/kohv"/>
        <s v="Maiustused"/>
        <s v="Kontaktläätsed"/>
        <s v="Kino"/>
      </sharedItems>
    </cacheField>
    <cacheField name="summa" numFmtId="44">
      <sharedItems containsSemiMixedTypes="0" containsString="0" containsNumber="1" minValue="2.75" maxValue="62"/>
    </cacheField>
    <cacheField name="märkus" numFmtId="0">
      <sharedItems containsBlank="1"/>
    </cacheField>
    <cacheField name="Kuud (kuupäev)" numFmtId="0" databaseField="0">
      <fieldGroup base="0">
        <rangePr groupBy="months" startDate="2022-03-02T00:00:00" endDate="2022-08-02T00:00:00"/>
        <groupItems count="14">
          <s v="&lt;02.03.2022"/>
          <s v="jaan"/>
          <s v="veebr"/>
          <s v="märts"/>
          <s v="apr"/>
          <s v="mai"/>
          <s v="juuni"/>
          <s v="juuli"/>
          <s v="aug"/>
          <s v="sept"/>
          <s v="okt"/>
          <s v="nov"/>
          <s v="dets"/>
          <s v="&gt;02.08.2022"/>
        </groupItems>
      </fieldGroup>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ärtsi kuukaart"/>
  </r>
  <r>
    <x v="3"/>
    <x v="3"/>
    <x v="6"/>
    <n v="54"/>
    <m/>
  </r>
  <r>
    <x v="3"/>
    <x v="2"/>
    <x v="7"/>
    <n v="12"/>
    <m/>
  </r>
  <r>
    <x v="3"/>
    <x v="2"/>
    <x v="8"/>
    <n v="12"/>
    <m/>
  </r>
  <r>
    <x v="3"/>
    <x v="2"/>
    <x v="9"/>
    <n v="2.75"/>
    <m/>
  </r>
  <r>
    <x v="4"/>
    <x v="0"/>
    <x v="0"/>
    <n v="29"/>
    <m/>
  </r>
  <r>
    <x v="4"/>
    <x v="0"/>
    <x v="1"/>
    <n v="39"/>
    <m/>
  </r>
  <r>
    <x v="4"/>
    <x v="0"/>
    <x v="2"/>
    <n v="62"/>
    <m/>
  </r>
  <r>
    <x v="4"/>
    <x v="2"/>
    <x v="10"/>
    <n v="29"/>
    <m/>
  </r>
  <r>
    <x v="5"/>
    <x v="2"/>
    <x v="4"/>
    <n v="42"/>
    <m/>
  </r>
  <r>
    <x v="5"/>
    <x v="3"/>
    <x v="5"/>
    <n v="21"/>
    <s v="aprilli kuukaart"/>
  </r>
  <r>
    <x v="6"/>
    <x v="3"/>
    <x v="6"/>
    <n v="54"/>
    <m/>
  </r>
  <r>
    <x v="7"/>
    <x v="2"/>
    <x v="7"/>
    <n v="12"/>
    <m/>
  </r>
  <r>
    <x v="8"/>
    <x v="1"/>
    <x v="11"/>
    <n v="21"/>
    <s v="vanade filmide õhtu"/>
  </r>
  <r>
    <x v="9"/>
    <x v="2"/>
    <x v="9"/>
    <n v="2.75"/>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IsiklikeKuludeAndmed" cacheId="21"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0">
  <location ref="B3:G11" firstHeaderRow="1" firstDataRow="2" firstDataCol="1"/>
  <pivotFields count="6">
    <pivotField numFmtId="14" showAll="0">
      <items count="11">
        <item x="0"/>
        <item x="1"/>
        <item x="2"/>
        <item x="3"/>
        <item x="4"/>
        <item x="5"/>
        <item x="6"/>
        <item x="7"/>
        <item x="8"/>
        <item x="9"/>
        <item t="default"/>
      </items>
    </pivotField>
    <pivotField axis="axisCol" showAll="0">
      <items count="5">
        <item x="1"/>
        <item x="3"/>
        <item x="2"/>
        <item x="0"/>
        <item t="default"/>
      </items>
    </pivotField>
    <pivotField showAll="0">
      <items count="13">
        <item x="2"/>
        <item x="0"/>
        <item x="7"/>
        <item x="3"/>
        <item x="11"/>
        <item x="10"/>
        <item x="6"/>
        <item x="1"/>
        <item x="9"/>
        <item x="4"/>
        <item x="8"/>
        <item x="5"/>
        <item t="default"/>
      </items>
    </pivotField>
    <pivotField dataField="1" numFmtId="164" showAll="0"/>
    <pivotField showAll="0"/>
    <pivotField axis="axisRow" showAll="0">
      <items count="15">
        <item x="0"/>
        <item x="1"/>
        <item x="2"/>
        <item x="3"/>
        <item x="4"/>
        <item x="5"/>
        <item x="6"/>
        <item x="7"/>
        <item x="8"/>
        <item x="9"/>
        <item x="10"/>
        <item x="11"/>
        <item x="12"/>
        <item x="13"/>
        <item t="default"/>
      </items>
    </pivotField>
  </pivotFields>
  <rowFields count="1">
    <field x="5"/>
  </rowFields>
  <rowItems count="7">
    <i>
      <x v="3"/>
    </i>
    <i>
      <x v="4"/>
    </i>
    <i>
      <x v="5"/>
    </i>
    <i>
      <x v="6"/>
    </i>
    <i>
      <x v="7"/>
    </i>
    <i>
      <x v="8"/>
    </i>
    <i t="grand">
      <x/>
    </i>
  </rowItems>
  <colFields count="1">
    <field x="1"/>
  </colFields>
  <colItems count="5">
    <i>
      <x/>
    </i>
    <i>
      <x v="1"/>
    </i>
    <i>
      <x v="2"/>
    </i>
    <i>
      <x v="3"/>
    </i>
    <i t="grand">
      <x/>
    </i>
  </colItems>
  <dataFields count="1">
    <dataField name="Summa kogusummast summa" fld="3" baseField="0" baseItem="0"/>
  </dataFields>
  <formats count="5">
    <format dxfId="24">
      <pivotArea type="all" dataOnly="0" outline="0" fieldPosition="0"/>
    </format>
    <format dxfId="23">
      <pivotArea outline="0" collapsedLevelsAreSubtotals="1" fieldPosition="0"/>
    </format>
    <format dxfId="22">
      <pivotArea dataOnly="0" labelOnly="1" outline="0" axis="axisValues" fieldPosition="0"/>
    </format>
    <format dxfId="21">
      <pivotArea dataOnly="0" labelOnly="1" grandRow="1" outline="0" fieldPosition="0"/>
    </format>
    <format dxfId="20">
      <pivotArea dataOnly="0" labelOnly="1" outline="0" axis="axisValues" fieldPosition="0"/>
    </format>
  </formats>
  <chartFormats count="4">
    <chartFormat chart="2" format="8" series="1">
      <pivotArea type="data" outline="0" fieldPosition="0">
        <references count="2">
          <reference field="4294967294" count="1" selected="0">
            <x v="0"/>
          </reference>
          <reference field="1" count="1" selected="0">
            <x v="0"/>
          </reference>
        </references>
      </pivotArea>
    </chartFormat>
    <chartFormat chart="2" format="9" series="1">
      <pivotArea type="data" outline="0" fieldPosition="0">
        <references count="2">
          <reference field="4294967294" count="1" selected="0">
            <x v="0"/>
          </reference>
          <reference field="1" count="1" selected="0">
            <x v="1"/>
          </reference>
        </references>
      </pivotArea>
    </chartFormat>
    <chartFormat chart="2" format="10" series="1">
      <pivotArea type="data" outline="0" fieldPosition="0">
        <references count="2">
          <reference field="4294967294" count="1" selected="0">
            <x v="0"/>
          </reference>
          <reference field="1" count="1" selected="0">
            <x v="2"/>
          </reference>
        </references>
      </pivotArea>
    </chartFormat>
    <chartFormat chart="2" format="11"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Isiklike kulude andmed" altTextSummary="PivotChart-liigenddiagrammi andmeallikas rühmitab iga kuu kogukulud kulukategooriate järgi. "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oria" xr10:uid="{0E2A50FF-2A36-40EB-9C65-7579E752905D}" sourceName="kategooria">
  <pivotTables>
    <pivotTable tabId="4" name="IsiklikeKuludeAndmed"/>
  </pivotTables>
  <data>
    <tabular pivotCacheId="2" showMissing="0">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amkategooria" xr10:uid="{DFCBBA57-ED53-45FA-AAF4-6F3DDC3E348A}" sourceName="alamkategooria">
  <pivotTables>
    <pivotTable tabId="4" name="IsiklikeKuludeAndmed"/>
  </pivotTables>
  <data>
    <tabular pivotCacheId="2" showMissing="0">
      <items count="12">
        <i x="2" s="1"/>
        <i x="0" s="1"/>
        <i x="7" s="1"/>
        <i x="3" s="1"/>
        <i x="11" s="1"/>
        <i x="10" s="1"/>
        <i x="6" s="1"/>
        <i x="1" s="1"/>
        <i x="9" s="1"/>
        <i x="4" s="1"/>
        <i x="8" s="1"/>
        <i x="5"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uud__kuupäev" xr10:uid="{88151F68-F86B-45A5-8E58-61800AD2DF42}" sourceName="Kuud (kuupäev)">
  <pivotTables>
    <pivotTable tabId="4" name="IsiklikeKuludeAndmed"/>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oria" xr10:uid="{DDBA793B-F0D3-453A-B8EE-02F088EAFB47}" cache="Slicer_kategooria" caption="kategooria" columnCount="2" rowHeight="241300"/>
  <slicer name="alamkategooria" xr10:uid="{53BD38A2-3E76-43EB-8923-552C944830F4}" cache="Slicer_alamkategooria" caption="alamkategooria" columnCount="4" rowHeight="241300"/>
  <slicer name="Kuupäev" xr10:uid="{133B43A9-CB62-48DF-A3F0-7C5CD2A285DA}" cache="Slicer_Kuud__kuupäev" caption="kuupäev" columnCount="3" rowHeight="24130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Kulud" displayName="Kulud" ref="B2:F22" headerRowDxfId="36" dataDxfId="35">
  <autoFilter ref="B2:F22" xr:uid="{00000000-0009-0000-0100-00000C000000}"/>
  <sortState xmlns:xlrd2="http://schemas.microsoft.com/office/spreadsheetml/2017/richdata2" ref="B3:F22">
    <sortCondition ref="B2:B22"/>
  </sortState>
  <tableColumns count="5">
    <tableColumn id="1" xr3:uid="{00000000-0010-0000-0000-000001000000}" name="kuupäev" totalsRowLabel="Kokku" dataDxfId="34" totalsRowDxfId="33" dataCellStyle="Kuupäev"/>
    <tableColumn id="2" xr3:uid="{00000000-0010-0000-0000-000002000000}" name="kategooria" dataDxfId="32" totalsRowDxfId="31"/>
    <tableColumn id="3" xr3:uid="{00000000-0010-0000-0000-000003000000}" name="alamkategooria" dataDxfId="30" totalsRowDxfId="29"/>
    <tableColumn id="6" xr3:uid="{00000000-0010-0000-0000-000006000000}" name="summa" dataDxfId="28" totalsRowDxfId="27"/>
    <tableColumn id="4" xr3:uid="{00000000-0010-0000-0000-000004000000}" name="märkus" totalsRowFunction="count" dataDxfId="26" totalsRowDxfId="25"/>
  </tableColumns>
  <tableStyleInfo name="Kulude logi" showFirstColumn="0" showLastColumn="0" showRowStripes="1" showColumnStripes="0"/>
  <extLst>
    <ext xmlns:x14="http://schemas.microsoft.com/office/spreadsheetml/2009/9/main" uri="{504A1905-F514-4f6f-8877-14C23A59335A}">
      <x14:table altTextSummary="Sisestage sellesse tabelisse kuupäev, kategooria, alamkategooria, summa ja märkused"/>
    </ext>
  </extLst>
</table>
</file>

<file path=xl/theme/theme1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microsoft.com/office/2007/relationships/slicer" Target="/xl/slicers/slicer1.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customWidth="1"/>
    <col min="2" max="2" width="17.75" customWidth="1"/>
    <col min="3" max="3" width="25" customWidth="1"/>
    <col min="4" max="4" width="23" customWidth="1"/>
    <col min="5" max="5" width="13" customWidth="1"/>
    <col min="6" max="6" width="74.5" customWidth="1"/>
    <col min="7" max="7" width="2.625" customWidth="1"/>
  </cols>
  <sheetData>
    <row r="1" spans="2:6" ht="63" customHeight="1" thickBot="1" x14ac:dyDescent="0.25">
      <c r="B1" s="10" t="s">
        <v>0</v>
      </c>
      <c r="C1" s="10"/>
      <c r="D1" s="10"/>
      <c r="E1" s="10"/>
      <c r="F1" s="3" t="s">
        <v>1</v>
      </c>
    </row>
    <row r="2" spans="2:6" ht="272.10000000000002" customHeight="1" thickTop="1" x14ac:dyDescent="0.2">
      <c r="B2" s="7"/>
      <c r="C2" s="7"/>
      <c r="D2" s="7"/>
      <c r="E2" s="7"/>
      <c r="F2" s="7"/>
    </row>
    <row r="3" spans="2:6" ht="142.5" customHeight="1" x14ac:dyDescent="0.2">
      <c r="B3" s="11"/>
      <c r="C3" s="11"/>
      <c r="D3" s="11"/>
      <c r="E3" s="11"/>
      <c r="F3" s="5"/>
    </row>
  </sheetData>
  <sheetProtection selectLockedCells="1" pivotTables="0" selectUnlockedCells="1"/>
  <mergeCells count="3">
    <mergeCell ref="B1:E1"/>
    <mergeCell ref="B3:C3"/>
    <mergeCell ref="D3:E3"/>
  </mergeCells>
  <dataValidations count="7">
    <dataValidation allowBlank="1" showInputMessage="1" showErrorMessage="1" prompt="Sellel töölehel saate luua isiklike kulude kalkulaatori. Lahtris B2 on PivotChart-liigenddiagramm, kus kategooria lõikes kuvatavad kulud on toodud kuu kaupa. Töölehele „Kulude logi“ liikumiseks valige lahter F1." sqref="A1" xr:uid="{00000000-0002-0000-0000-000000000000}"/>
    <dataValidation allowBlank="1" showInputMessage="1" showErrorMessage="1" prompt="Selles lahtris on töölehe pealkiri. Allolevas lahtris on isiklike kulude PivotChart-liigenddiagramm. Töölehe „Kulude logi“ navigeerimislink on parempoolses lahtris" sqref="B1:E1" xr:uid="{00000000-0002-0000-0000-000001000000}"/>
    <dataValidation allowBlank="1" showInputMessage="1" showErrorMessage="1" prompt="Selles lahtris on navigeerimislink töölehele „Kulude logi“" sqref="F1" xr:uid="{00000000-0002-0000-0000-000002000000}"/>
    <dataValidation allowBlank="1" showInputMessage="1" showErrorMessage="1" prompt="Selles lahtris on PivotChart-liigenddiagramm, kus kategooria lõikes kuvatavad kulud on toodud kuu kaupa. Allpool lahtrites B3, D3 ja F3 on toodud tükeldid kulude filtreerimiseks kuupäeva, kategooriate ja alamkategooriate järgi." sqref="B2:F2" xr:uid="{700F953B-2E5C-4348-A745-3F3539460A32}"/>
    <dataValidation allowBlank="1" showInputMessage="1" showErrorMessage="1" prompt="Selles lahtris asuva tükeldi abil saate filtreerida tabeli andmeid kuupäeva alusel." sqref="B3:C3" xr:uid="{D85331D8-18F1-49EF-9605-7E6B2685D7A4}"/>
    <dataValidation allowBlank="1" showInputMessage="1" showErrorMessage="1" prompt="Selles lahtris asuva tükeldi abil saate filtreerida tabeli andmeid kategooria alusel." sqref="D3:E3" xr:uid="{759EFC43-2D0D-4E89-ABB5-80A6619326B7}"/>
    <dataValidation allowBlank="1" showInputMessage="1" showErrorMessage="1" prompt="Selles lahtris asuva tükeldi abil saate filtreerida tabeli andmeid alamkategooria alusel." sqref="F3" xr:uid="{7FEB2A6E-F347-4CE8-9227-19FD39EB5D93}"/>
  </dataValidations>
  <hyperlinks>
    <hyperlink ref="F1" location="'Kulude logi'!A1" tooltip="Valige see töölehele „Kulude logi“ liikumiseks"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2:6" ht="63" customHeight="1" thickBot="1" x14ac:dyDescent="0.25">
      <c r="B1" s="10" t="s">
        <v>2</v>
      </c>
      <c r="C1" s="10"/>
      <c r="D1" s="10"/>
      <c r="E1" s="10"/>
      <c r="F1" s="3" t="s">
        <v>23</v>
      </c>
    </row>
    <row r="2" spans="2:6" ht="30" customHeight="1" thickTop="1" x14ac:dyDescent="0.2">
      <c r="B2" s="1" t="s">
        <v>3</v>
      </c>
      <c r="C2" s="1" t="s">
        <v>4</v>
      </c>
      <c r="D2" s="1" t="s">
        <v>9</v>
      </c>
      <c r="E2" s="2" t="s">
        <v>22</v>
      </c>
      <c r="F2" s="1" t="s">
        <v>24</v>
      </c>
    </row>
    <row r="3" spans="2:6" ht="30" customHeight="1" x14ac:dyDescent="0.2">
      <c r="B3" s="8">
        <f ca="1">DATE(YEAR(TODAY()),3,2)</f>
        <v>44622</v>
      </c>
      <c r="C3" t="s">
        <v>5</v>
      </c>
      <c r="D3" t="s">
        <v>10</v>
      </c>
      <c r="E3" s="9">
        <v>29</v>
      </c>
      <c r="F3" s="4"/>
    </row>
    <row r="4" spans="2:6" ht="30" customHeight="1" x14ac:dyDescent="0.2">
      <c r="B4" s="8">
        <f t="shared" ref="B4" ca="1" si="0">DATE(YEAR(TODAY()),3,2)</f>
        <v>44622</v>
      </c>
      <c r="C4" t="s">
        <v>5</v>
      </c>
      <c r="D4" t="s">
        <v>11</v>
      </c>
      <c r="E4" s="9">
        <v>39</v>
      </c>
    </row>
    <row r="5" spans="2:6" ht="30" customHeight="1" x14ac:dyDescent="0.2">
      <c r="B5" s="8">
        <f ca="1">DATE(YEAR(TODAY()),3,4)</f>
        <v>44624</v>
      </c>
      <c r="C5" t="s">
        <v>5</v>
      </c>
      <c r="D5" t="s">
        <v>12</v>
      </c>
      <c r="E5" s="9">
        <v>62</v>
      </c>
    </row>
    <row r="6" spans="2:6" ht="30" customHeight="1" x14ac:dyDescent="0.2">
      <c r="B6" s="8">
        <f ca="1">DATE(YEAR(TODAY()),3,4)</f>
        <v>44624</v>
      </c>
      <c r="C6" t="s">
        <v>6</v>
      </c>
      <c r="D6" t="s">
        <v>13</v>
      </c>
      <c r="E6" s="9">
        <v>29</v>
      </c>
    </row>
    <row r="7" spans="2:6" ht="30" customHeight="1" x14ac:dyDescent="0.2">
      <c r="B7" s="8">
        <f ca="1">DATE(YEAR(TODAY()),3,6)</f>
        <v>44626</v>
      </c>
      <c r="C7" t="s">
        <v>7</v>
      </c>
      <c r="D7" t="s">
        <v>14</v>
      </c>
      <c r="E7" s="9">
        <v>42</v>
      </c>
    </row>
    <row r="8" spans="2:6" ht="30" customHeight="1" x14ac:dyDescent="0.2">
      <c r="B8" s="8">
        <f ca="1">DATE(YEAR(TODAY()),3,6)</f>
        <v>44626</v>
      </c>
      <c r="C8" t="s">
        <v>8</v>
      </c>
      <c r="D8" t="s">
        <v>15</v>
      </c>
      <c r="E8" s="9">
        <v>21</v>
      </c>
      <c r="F8" t="s">
        <v>25</v>
      </c>
    </row>
    <row r="9" spans="2:6" ht="30" customHeight="1" x14ac:dyDescent="0.2">
      <c r="B9" s="8">
        <f ca="1">DATE(YEAR(TODAY()),4,2)</f>
        <v>44653</v>
      </c>
      <c r="C9" t="s">
        <v>8</v>
      </c>
      <c r="D9" t="s">
        <v>16</v>
      </c>
      <c r="E9" s="9">
        <v>54</v>
      </c>
    </row>
    <row r="10" spans="2:6" ht="30" customHeight="1" x14ac:dyDescent="0.2">
      <c r="B10" s="8">
        <f t="shared" ref="B10:B12" ca="1" si="1">DATE(YEAR(TODAY()),4,2)</f>
        <v>44653</v>
      </c>
      <c r="C10" t="s">
        <v>7</v>
      </c>
      <c r="D10" t="s">
        <v>17</v>
      </c>
      <c r="E10" s="9">
        <v>12</v>
      </c>
    </row>
    <row r="11" spans="2:6" ht="30" customHeight="1" x14ac:dyDescent="0.2">
      <c r="B11" s="8">
        <f t="shared" ca="1" si="1"/>
        <v>44653</v>
      </c>
      <c r="C11" t="s">
        <v>7</v>
      </c>
      <c r="D11" t="s">
        <v>18</v>
      </c>
      <c r="E11" s="9">
        <v>12</v>
      </c>
    </row>
    <row r="12" spans="2:6" ht="30" customHeight="1" x14ac:dyDescent="0.2">
      <c r="B12" s="8">
        <f t="shared" ca="1" si="1"/>
        <v>44653</v>
      </c>
      <c r="C12" t="s">
        <v>7</v>
      </c>
      <c r="D12" t="s">
        <v>19</v>
      </c>
      <c r="E12" s="9">
        <v>2.75</v>
      </c>
    </row>
    <row r="13" spans="2:6" ht="30" customHeight="1" x14ac:dyDescent="0.2">
      <c r="B13" s="8">
        <f ca="1">DATE(YEAR(TODAY()),4,4)</f>
        <v>44655</v>
      </c>
      <c r="C13" t="s">
        <v>5</v>
      </c>
      <c r="D13" t="s">
        <v>10</v>
      </c>
      <c r="E13" s="9">
        <v>29</v>
      </c>
    </row>
    <row r="14" spans="2:6" ht="30" customHeight="1" x14ac:dyDescent="0.2">
      <c r="B14" s="8">
        <f ca="1">DATE(YEAR(TODAY()),4,4)</f>
        <v>44655</v>
      </c>
      <c r="C14" t="s">
        <v>5</v>
      </c>
      <c r="D14" t="s">
        <v>11</v>
      </c>
      <c r="E14" s="9">
        <v>39</v>
      </c>
    </row>
    <row r="15" spans="2:6" ht="30" customHeight="1" x14ac:dyDescent="0.2">
      <c r="B15" s="8">
        <f ca="1">DATE(YEAR(TODAY()),4,4)</f>
        <v>44655</v>
      </c>
      <c r="C15" t="s">
        <v>5</v>
      </c>
      <c r="D15" t="s">
        <v>12</v>
      </c>
      <c r="E15" s="9">
        <v>62</v>
      </c>
    </row>
    <row r="16" spans="2:6" ht="30" customHeight="1" x14ac:dyDescent="0.2">
      <c r="B16" s="8">
        <f ca="1">DATE(YEAR(TODAY()),4,4)</f>
        <v>44655</v>
      </c>
      <c r="C16" t="s">
        <v>7</v>
      </c>
      <c r="D16" t="s">
        <v>20</v>
      </c>
      <c r="E16" s="9">
        <v>29</v>
      </c>
    </row>
    <row r="17" spans="2:6" ht="30" customHeight="1" x14ac:dyDescent="0.2">
      <c r="B17" s="8">
        <f ca="1">DATE(YEAR(TODAY()),4,6)</f>
        <v>44657</v>
      </c>
      <c r="C17" t="s">
        <v>7</v>
      </c>
      <c r="D17" t="s">
        <v>14</v>
      </c>
      <c r="E17" s="9">
        <v>42</v>
      </c>
    </row>
    <row r="18" spans="2:6" ht="30" customHeight="1" x14ac:dyDescent="0.2">
      <c r="B18" s="8">
        <f ca="1">DATE(YEAR(TODAY()),4,6)</f>
        <v>44657</v>
      </c>
      <c r="C18" t="s">
        <v>8</v>
      </c>
      <c r="D18" t="s">
        <v>15</v>
      </c>
      <c r="E18" s="9">
        <v>21</v>
      </c>
      <c r="F18" t="s">
        <v>26</v>
      </c>
    </row>
    <row r="19" spans="2:6" ht="30" customHeight="1" x14ac:dyDescent="0.2">
      <c r="B19" s="8">
        <f ca="1">DATE(YEAR(TODAY()),5,1)</f>
        <v>44682</v>
      </c>
      <c r="C19" t="s">
        <v>8</v>
      </c>
      <c r="D19" t="s">
        <v>16</v>
      </c>
      <c r="E19" s="9">
        <v>54</v>
      </c>
    </row>
    <row r="20" spans="2:6" ht="30" customHeight="1" x14ac:dyDescent="0.2">
      <c r="B20" s="8">
        <f ca="1">DATE(YEAR(TODAY()),6,1)</f>
        <v>44713</v>
      </c>
      <c r="C20" t="s">
        <v>7</v>
      </c>
      <c r="D20" t="s">
        <v>17</v>
      </c>
      <c r="E20" s="9">
        <v>12</v>
      </c>
    </row>
    <row r="21" spans="2:6" ht="30" customHeight="1" x14ac:dyDescent="0.2">
      <c r="B21" s="8">
        <f ca="1">DATE(YEAR(TODAY()),7,1)</f>
        <v>44743</v>
      </c>
      <c r="C21" t="s">
        <v>6</v>
      </c>
      <c r="D21" t="s">
        <v>21</v>
      </c>
      <c r="E21" s="9">
        <v>21</v>
      </c>
      <c r="F21" t="s">
        <v>27</v>
      </c>
    </row>
    <row r="22" spans="2:6" ht="30" customHeight="1" x14ac:dyDescent="0.2">
      <c r="B22" s="8">
        <f ca="1">DATE(YEAR(TODAY()),8,1)</f>
        <v>44774</v>
      </c>
      <c r="C22" t="s">
        <v>7</v>
      </c>
      <c r="D22" t="s">
        <v>19</v>
      </c>
      <c r="E22" s="9">
        <v>2.75</v>
      </c>
    </row>
  </sheetData>
  <mergeCells count="1">
    <mergeCell ref="B1:E1"/>
  </mergeCells>
  <dataValidations count="10">
    <dataValidation allowBlank="1" showInputMessage="1" showErrorMessage="1" prompt="Sellel töölehel saate luua kulude logi. Armatuurlauale liikumiseks valige lahter F1. Sisestage kulude üksikasjad tabelisse „Kulud“" sqref="A1" xr:uid="{00000000-0002-0000-0100-000002000000}"/>
    <dataValidation allowBlank="1" showInputMessage="1" showErrorMessage="1" prompt="Selles lahtris on töölehe pealkiri. Parempoolses lahtris on navigeerimislink töölehele „Armatuurlaud“. Sisestage üksikasjad allpool asuvasse tabelisse" sqref="B1:E1" xr:uid="{00000000-0002-0000-0100-000003000000}"/>
    <dataValidation allowBlank="1" showInputMessage="1" showErrorMessage="1" prompt="Selles lahtris on navigeerimislink töölehele „Armatuurlaud“" sqref="F1" xr:uid="{00000000-0002-0000-0100-000004000000}"/>
    <dataValidation allowBlank="1" showInputMessage="1" showErrorMessage="1" prompt="Sellesse veergu selle päiselahtri alla sisestage kuupäev. Kindlate kirjete otsimiseks saate kasutada päisefiltreid" sqref="B2" xr:uid="{00000000-0002-0000-0100-000005000000}"/>
    <dataValidation allowBlank="1" showInputMessage="1" showErrorMessage="1" prompt="Selle veeru päiselahtri alla sisestage kategooria" sqref="C2" xr:uid="{00000000-0002-0000-0100-000006000000}"/>
    <dataValidation allowBlank="1" showInputMessage="1" showErrorMessage="1" prompt="Selle veeru päiselahtri alla sisestage alamkategooria." sqref="D2" xr:uid="{00000000-0002-0000-0100-000007000000}"/>
    <dataValidation allowBlank="1" showInputMessage="1" showErrorMessage="1" prompt="Selle veeru päiselahtri alla sisestage summa." sqref="E2" xr:uid="{00000000-0002-0000-0100-000008000000}"/>
    <dataValidation allowBlank="1" showInputMessage="1" showErrorMessage="1" prompt="Selle veeru päiselahtri alla sisestage märkus" sqref="F2" xr:uid="{00000000-0002-0000-0100-00000900000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s>
  <hyperlinks>
    <hyperlink ref="F1" location="Armatuurlaud!A1" tooltip="Valige see töölehele „Armatuurlaud“ liikumiseks"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1"/>
  <sheetViews>
    <sheetView zoomScaleNormal="100" workbookViewId="0"/>
  </sheetViews>
  <sheetFormatPr defaultColWidth="8.625" defaultRowHeight="14.25" x14ac:dyDescent="0.2"/>
  <cols>
    <col min="1" max="1" width="2.875" customWidth="1"/>
    <col min="2" max="2" width="14.625" bestFit="1" customWidth="1"/>
    <col min="3" max="3" width="14.5" bestFit="1" customWidth="1"/>
    <col min="4" max="4" width="8.625" bestFit="1" customWidth="1"/>
    <col min="5" max="5" width="7" bestFit="1" customWidth="1"/>
    <col min="6" max="6" width="8.375" bestFit="1" customWidth="1"/>
    <col min="7" max="7" width="14.75" bestFit="1" customWidth="1"/>
  </cols>
  <sheetData>
    <row r="1" spans="1:7" s="6" customFormat="1" ht="53.25" customHeight="1" thickBot="1" x14ac:dyDescent="0.25">
      <c r="A1"/>
      <c r="B1" s="12" t="s">
        <v>28</v>
      </c>
      <c r="C1" s="12"/>
      <c r="D1" s="12"/>
    </row>
    <row r="2" spans="1:7" ht="96" customHeight="1" thickTop="1" x14ac:dyDescent="0.2">
      <c r="B2" s="13" t="s">
        <v>29</v>
      </c>
      <c r="C2" s="13"/>
      <c r="D2" s="13"/>
    </row>
    <row r="3" spans="1:7" ht="45" x14ac:dyDescent="0.2">
      <c r="B3" s="14" t="s">
        <v>39</v>
      </c>
      <c r="C3" s="14" t="s">
        <v>31</v>
      </c>
      <c r="D3" s="14"/>
      <c r="E3" s="14"/>
      <c r="F3" s="14"/>
      <c r="G3" s="14"/>
    </row>
    <row r="4" spans="1:7" ht="30" x14ac:dyDescent="0.2">
      <c r="B4" s="14" t="s">
        <v>30</v>
      </c>
      <c r="C4" s="14" t="s">
        <v>6</v>
      </c>
      <c r="D4" s="14" t="s">
        <v>8</v>
      </c>
      <c r="E4" s="14" t="s">
        <v>7</v>
      </c>
      <c r="F4" s="14" t="s">
        <v>5</v>
      </c>
      <c r="G4" s="14" t="s">
        <v>32</v>
      </c>
    </row>
    <row r="5" spans="1:7" x14ac:dyDescent="0.2">
      <c r="B5" s="15" t="s">
        <v>33</v>
      </c>
      <c r="C5" s="16">
        <v>29</v>
      </c>
      <c r="D5" s="16">
        <v>21</v>
      </c>
      <c r="E5" s="16">
        <v>42</v>
      </c>
      <c r="F5" s="16">
        <v>130</v>
      </c>
      <c r="G5" s="16">
        <v>222</v>
      </c>
    </row>
    <row r="6" spans="1:7" x14ac:dyDescent="0.2">
      <c r="B6" s="15" t="s">
        <v>34</v>
      </c>
      <c r="C6" s="16"/>
      <c r="D6" s="16">
        <v>75</v>
      </c>
      <c r="E6" s="16">
        <v>97.75</v>
      </c>
      <c r="F6" s="16">
        <v>130</v>
      </c>
      <c r="G6" s="16">
        <v>302.75</v>
      </c>
    </row>
    <row r="7" spans="1:7" x14ac:dyDescent="0.2">
      <c r="B7" s="15" t="s">
        <v>35</v>
      </c>
      <c r="C7" s="16"/>
      <c r="D7" s="16">
        <v>54</v>
      </c>
      <c r="E7" s="16"/>
      <c r="F7" s="16"/>
      <c r="G7" s="16">
        <v>54</v>
      </c>
    </row>
    <row r="8" spans="1:7" x14ac:dyDescent="0.2">
      <c r="B8" s="15" t="s">
        <v>36</v>
      </c>
      <c r="C8" s="16"/>
      <c r="D8" s="16"/>
      <c r="E8" s="16">
        <v>12</v>
      </c>
      <c r="F8" s="16"/>
      <c r="G8" s="16">
        <v>12</v>
      </c>
    </row>
    <row r="9" spans="1:7" x14ac:dyDescent="0.2">
      <c r="B9" s="15" t="s">
        <v>37</v>
      </c>
      <c r="C9" s="16">
        <v>21</v>
      </c>
      <c r="D9" s="16"/>
      <c r="E9" s="16"/>
      <c r="F9" s="16"/>
      <c r="G9" s="16">
        <v>21</v>
      </c>
    </row>
    <row r="10" spans="1:7" x14ac:dyDescent="0.2">
      <c r="B10" s="15" t="s">
        <v>38</v>
      </c>
      <c r="C10" s="16"/>
      <c r="D10" s="16"/>
      <c r="E10" s="16">
        <v>2.75</v>
      </c>
      <c r="F10" s="16"/>
      <c r="G10" s="16">
        <v>2.75</v>
      </c>
    </row>
    <row r="11" spans="1:7" ht="15" x14ac:dyDescent="0.2">
      <c r="B11" s="15" t="s">
        <v>32</v>
      </c>
      <c r="C11" s="16">
        <v>50</v>
      </c>
      <c r="D11" s="16">
        <v>150</v>
      </c>
      <c r="E11" s="16">
        <v>154.5</v>
      </c>
      <c r="F11" s="16">
        <v>260</v>
      </c>
      <c r="G11" s="16">
        <v>614.5</v>
      </c>
    </row>
  </sheetData>
  <mergeCells count="2">
    <mergeCell ref="B1:D1"/>
    <mergeCell ref="B2:D2"/>
  </mergeCells>
  <dataValidations count="2">
    <dataValidation allowBlank="1" showInputMessage="1" showErrorMessage="1" prompt="Peidetud töölehel on PivotTable-liigendtabeli andmeallikas, ärge seda töölehte kustutage. Vastasel korral on armatuurlaua andmed rikutud" sqref="A1" xr:uid="{00000000-0002-0000-0200-000000000000}"/>
    <dataValidation allowBlank="1" showInputMessage="1" showErrorMessage="1" prompt="Selles lahtris on selle töölehe pealkiri. PivotChart-liigenddiagrammi andmeallikas algab lahtrist B3" sqref="B1:D1" xr:uid="{00000000-0002-0000-0200-000001000000}"/>
  </dataValidations>
  <pageMargins left="0.7" right="0.7" top="0.75" bottom="0.75" header="0.3" footer="0.3"/>
  <pageSetup paperSize="9" orientation="portrait" r:id="rId2"/>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819AC5C8-9683-4A59-BDAC-DC80AB833EFB}">
  <ds:schemaRefs>
    <ds:schemaRef ds:uri="http://schemas.microsoft.com/sharepoint/v3/contenttype/forms"/>
  </ds:schemaRefs>
</ds:datastoreItem>
</file>

<file path=customXml/itemProps21.xml><?xml version="1.0" encoding="utf-8"?>
<ds:datastoreItem xmlns:ds="http://schemas.openxmlformats.org/officeDocument/2006/customXml" ds:itemID="{9ECF3041-04D0-47D0-B1ED-DBBADA136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875F98AC-0625-46A6-BBE0-25AEEE45449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TM03427588</ap:Template>
  <ap:DocSecurity>0</ap:DocSecurity>
  <ap:ScaleCrop>false</ap:ScaleCrop>
  <ap:HeadingPairs>
    <vt:vector baseType="variant" size="4">
      <vt:variant>
        <vt:lpstr>Töölehed</vt:lpstr>
      </vt:variant>
      <vt:variant>
        <vt:i4>3</vt:i4>
      </vt:variant>
      <vt:variant>
        <vt:lpstr>Nimega vahemikud</vt:lpstr>
      </vt:variant>
      <vt:variant>
        <vt:i4>2</vt:i4>
      </vt:variant>
    </vt:vector>
  </ap:HeadingPairs>
  <ap:TitlesOfParts>
    <vt:vector baseType="lpstr" size="5">
      <vt:lpstr>Armatuurlaud</vt:lpstr>
      <vt:lpstr>Kulude logi</vt:lpstr>
      <vt:lpstr>Isiklike kulude andmed</vt:lpstr>
      <vt:lpstr>Pealkiri2</vt:lpstr>
      <vt:lpstr>'Kulude logi'!Prinditiitlid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2022-06-14T04:48:15Z</dcterms:created>
  <dcterms:modified xsi:type="dcterms:W3CDTF">2022-08-10T07:36:36Z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