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Default Extension="jpeg" ContentType="image/jpeg"/>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1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Override PartName="/xl/drawings/drawing22.xml" ContentType="application/vnd.openxmlformats-officedocument.drawing+xml"/>
  <Override PartName="/xl/charts/chart11.xml" ContentType="application/vnd.openxmlformats-officedocument.drawingml.char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4"/>
  <workbookPr filterPrivacy="1" codeName="ThisWorkbook"/>
  <xr:revisionPtr revIDLastSave="0" documentId="13_ncr:1_{131D5240-FCD2-4EA1-A3C2-F4307051D59E}" xr6:coauthVersionLast="47" xr6:coauthVersionMax="47" xr10:uidLastSave="{00000000-0000-0000-0000-000000000000}"/>
  <bookViews>
    <workbookView xWindow="-120" yWindow="-120" windowWidth="28860" windowHeight="16065" xr2:uid="{00000000-000D-0000-FFFF-FFFF00000000}"/>
  </bookViews>
  <sheets>
    <sheet name="Pakkumise vorm" sheetId="1" r:id="rId1"/>
    <sheet name="Diagrammi andmed" sheetId="4" state="hidden" r:id="rId2"/>
    <sheet name="Kulude jaotus" sheetId="2" r:id="rId3"/>
    <sheet name="Pakkumise kulude kokkuvõte" sheetId="3" r:id="rId4"/>
  </sheets>
  <definedNames>
    <definedName name="Maks">'Kulude jaotus'!$E$13</definedName>
    <definedName name="Maksumäär">'Kulude jaotus'!$E$12</definedName>
    <definedName name="_xlnm.Print_Titles" localSheetId="2">'Kulude jaotus'!$3:$3</definedName>
    <definedName name="ReaPealkirjaala1..C9">'Pakkumise vorm'!$B$3</definedName>
    <definedName name="ReaPealkirjaala1..E14">'Kulude jaotus'!$D$12</definedName>
    <definedName name="ReaPealkirjaala2..F9">'Pakkumise vorm'!$E$3</definedName>
    <definedName name="VeeruPealkiri2">PakkumiseÜksused[[#Headers],[Kogus]]</definedName>
    <definedName name="VeeruPealkirjaala1..B11.1">'Pakkumise vorm'!$B$10</definedName>
    <definedName name="VeeruPealkirjaala2..B13.1">'Pakkumise vorm'!$B$12</definedName>
    <definedName name="VeeruPealkirjaala3..B15.1">'Pakkumise vorm'!$B$14</definedName>
    <definedName name="VeeruPealkirjaala4..B19.1">'Pakkumise vorm'!$B$18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 l="1"/>
  <c r="E6" i="2"/>
  <c r="E7" i="2"/>
  <c r="E8" i="2"/>
  <c r="E9" i="2"/>
  <c r="E10" i="2"/>
  <c r="E4" i="2"/>
  <c r="F10" i="2" l="1"/>
  <c r="F9" i="2"/>
  <c r="F8" i="2"/>
  <c r="F4" i="2"/>
  <c r="F7" i="2"/>
  <c r="F6" i="2"/>
  <c r="F5" i="2"/>
  <c r="E11" i="2"/>
  <c r="E13" i="2" s="1"/>
  <c r="E14" i="2" s="1"/>
  <c r="C7" i="4" l="1"/>
  <c r="C3" i="4"/>
  <c r="B4" i="4"/>
  <c r="C6" i="4"/>
  <c r="B7" i="4"/>
  <c r="B3" i="4"/>
  <c r="C5" i="4"/>
  <c r="B6" i="4"/>
  <c r="C4" i="4"/>
  <c r="B5" i="4"/>
</calcChain>
</file>

<file path=xl/sharedStrings.xml><?xml version="1.0" encoding="utf-8"?>
<sst xmlns="http://schemas.openxmlformats.org/spreadsheetml/2006/main" count="66" uniqueCount="59">
  <si>
    <t>Ehitustöö pakkumise vorm</t>
  </si>
  <si>
    <t>Omaniku teave</t>
  </si>
  <si>
    <t>Nimi</t>
  </si>
  <si>
    <t>Aadress</t>
  </si>
  <si>
    <t>Linn, maakond, sihtnumber</t>
  </si>
  <si>
    <t>Telefon</t>
  </si>
  <si>
    <t>Meilisõnum</t>
  </si>
  <si>
    <t>Projekti nimi</t>
  </si>
  <si>
    <t>Töö ulatus</t>
  </si>
  <si>
    <t>Siia lisatakse töö ulatus. Sisestage kõik soovitud üksikasjad. 
Näidistekst. See on suurte treppide ehitamise prooviprojekt. Kasutame raami ehitamiseks ainult 2×4 ja 2×8 saematerjali ning talakingi. Trepid lõigatakse 2×4 materjalist. Kasutatakse kuni 2-tolliseid kruvisid.  Ükski nael pole väiksem kui 10 penni. Konstrueeritav mass peab kandma vähemalt 500 naela astme kohta. Astmed on majaga ühetasased. Astmelaud kinnitatakse hoone külge. Töövõtja tegeleb koristamisega.</t>
  </si>
  <si>
    <t>Ei kuulu töö hulka</t>
  </si>
  <si>
    <t>Siia lisatakse projekti üksikasjad, mis ei kuulu töö hulka. Sisestage kõik, mida see pakkumine ei hõlma. 
Näidistekst. Käsipuid ei paigaldata. Omanik peab maapinna ette valmistama. Omanik värvib trepid.</t>
  </si>
  <si>
    <t>Ettevõtte pakkumine</t>
  </si>
  <si>
    <t>Siia lisatakse ettevõtte pakkumine. Sisestage pakkumise ülevaade, sh töö pakkuja, eeldatav lõpuleviimiskuupäev ja pakkumise summa.
Näidistekst. Meie, Ettevõtte nimi, pakume välja ülal nimetatud tööulatuse, mis viiakse lõpule kuupäevaks Lõpuleviimiskuupäev summas Kogusumma.</t>
  </si>
  <si>
    <t>Esitaja (ettevõtte esindaja)</t>
  </si>
  <si>
    <t>Omaniku nõusolek</t>
  </si>
  <si>
    <t>Siia lisatakse omaniku nõusolek. Sisestage omaniku nimi kinnitusteatisesse, mis sisaldab ettevõtte pakkumises esitatud lõpuleviimiskuupäeva ja kogusummat. 
Näidistekst. Mina, Omaniku nimi, nõustun eespool nimetatud töökirjeldusega, mis viiakse eeldatavasti lõpule Lõpuleviimiskuupäev summas Kogusumma.</t>
  </si>
  <si>
    <t>Esitaja (koduomanik või volitatud esindaja)</t>
  </si>
  <si>
    <t>Sisestage sellesse lahtrisse omaniku nimi</t>
  </si>
  <si>
    <t>Sisestage sellesse lahtrisse omaniku aadress</t>
  </si>
  <si>
    <t>Sisestage sellesse lahtrisse omaniku linn, maakond ja sihtnumber</t>
  </si>
  <si>
    <t>Sisestage sellesse lahtrisse omaniku telefoninumber</t>
  </si>
  <si>
    <t>Sellesse lahtrisse sisestage omaniku meiliaadress</t>
  </si>
  <si>
    <t>Sisestage sellesse lahtrisse projekti nimi</t>
  </si>
  <si>
    <t>Töövõtja teave</t>
  </si>
  <si>
    <t>Ettevõte</t>
  </si>
  <si>
    <t>Lõpuleviimise kuupäev</t>
  </si>
  <si>
    <t>Kuupäev</t>
  </si>
  <si>
    <t>Sisestage sellesse lahtrisse töövõtja ettevõtte nimi</t>
  </si>
  <si>
    <t>Sisestage sellesse lahtrisse töövõtja nimi</t>
  </si>
  <si>
    <t>Sisestage sellesse lahtrisse töövõtja aadress</t>
  </si>
  <si>
    <t>Sisestage sellesse lahtrisse töövõtja linn, maakond ja sihtnumber</t>
  </si>
  <si>
    <t>Sisestage sellesse lahtrisse töövõtja telefoninumber</t>
  </si>
  <si>
    <t xml:space="preserve">Sisestage sellesse lahtrisse töövõtja meiliaadress </t>
  </si>
  <si>
    <t>Sisestage sellesse lahtrisse lõpuleviimise kuupäev</t>
  </si>
  <si>
    <t>Kokku</t>
  </si>
  <si>
    <t>Kulude jaotus</t>
  </si>
  <si>
    <t>Materjalide ja kulude loend</t>
  </si>
  <si>
    <t>Kogus</t>
  </si>
  <si>
    <t>Kirjeldus</t>
  </si>
  <si>
    <t>2×8×10 saematerjal</t>
  </si>
  <si>
    <t>2×4×10 saematerjal</t>
  </si>
  <si>
    <t>Talakingad</t>
  </si>
  <si>
    <t>Karp kruvisid, 2 tolli</t>
  </si>
  <si>
    <t>Karp naelu, 10 penni</t>
  </si>
  <si>
    <t>Paar kindaid, nahast</t>
  </si>
  <si>
    <t>Töötasud</t>
  </si>
  <si>
    <t>Hind</t>
  </si>
  <si>
    <t>Vahesumma</t>
  </si>
  <si>
    <t>Maksumäär</t>
  </si>
  <si>
    <t>Maks</t>
  </si>
  <si>
    <t>Kogusumma</t>
  </si>
  <si>
    <t xml:space="preserve"> </t>
  </si>
  <si>
    <t>Kulude järjestus</t>
  </si>
  <si>
    <t>Pakkumise kulude kokkuvõte</t>
  </si>
  <si>
    <t>Materjalide ja kulude jaotus</t>
  </si>
  <si>
    <t>Sektordiagramm, millel on kujutatud 5 suurimat kuluobjekti materjali kohta. Andmed põhinevad kulude jaotuse töölehe pakkumise üksuste tabelil</t>
  </si>
  <si>
    <t>Märkused</t>
  </si>
  <si>
    <t>Sellesse lahtrisse saate sisestada märkused.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</si>
</sst>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0.00\ &quot;€&quot;;\-#,##0.00\ &quot;€&quot;"/>
    <numFmt numFmtId="164" formatCode="_(* #,##0_);_(* \(#,##0\);_(* &quot;-&quot;_);_(@_)"/>
    <numFmt numFmtId="165" formatCode="[&lt;=9999999]###\-####;\(###\)\ ###\-####"/>
    <numFmt numFmtId="166" formatCode=";;;"/>
    <numFmt numFmtId="168" formatCode="#,##0_ ;\-#,##0\ "/>
  </numFmts>
  <fonts count="22" x14ac:knownFonts="1">
    <font>
      <sz val="11"/>
      <color theme="1" tint="0.34998626667073579"/>
      <name val="Arial"/>
      <family val="2"/>
      <scheme val="minor"/>
    </font>
    <font>
      <sz val="11"/>
      <color theme="1"/>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0"/>
      <color theme="1"/>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FF0000"/>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s>
  <fills count="32">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wrapText="1"/>
    </xf>
    <xf numFmtId="0" fontId="4" fillId="0" borderId="2" applyNumberFormat="0" applyFill="0" applyProtection="0">
      <alignment vertical="center"/>
    </xf>
    <xf numFmtId="0" fontId="7" fillId="0" borderId="0" applyNumberFormat="0" applyFill="0" applyBorder="0" applyProtection="0"/>
    <xf numFmtId="0" fontId="12" fillId="0" borderId="2">
      <alignment horizontal="left"/>
    </xf>
    <xf numFmtId="0" fontId="10" fillId="0" borderId="3">
      <alignment horizontal="left"/>
    </xf>
    <xf numFmtId="0" fontId="9" fillId="0" borderId="0" applyNumberFormat="0" applyFill="0" applyBorder="0" applyAlignment="0" applyProtection="0"/>
    <xf numFmtId="0" fontId="9" fillId="0" borderId="0" applyNumberFormat="0" applyFill="0" applyBorder="0" applyAlignment="0" applyProtection="0"/>
    <xf numFmtId="168" fontId="9" fillId="0" borderId="0" applyFont="0" applyFill="0" applyBorder="0" applyProtection="0">
      <alignment horizontal="left"/>
    </xf>
    <xf numFmtId="164" fontId="9" fillId="0" borderId="0" applyFont="0" applyFill="0" applyBorder="0" applyAlignment="0" applyProtection="0"/>
    <xf numFmtId="7" fontId="9" fillId="0" borderId="0" applyFont="0" applyFill="0" applyBorder="0" applyProtection="0">
      <alignment horizontal="right"/>
    </xf>
    <xf numFmtId="7" fontId="8" fillId="2" borderId="1" applyAlignment="0" applyProtection="0"/>
    <xf numFmtId="10" fontId="9" fillId="0" borderId="0" applyFont="0" applyFill="0" applyBorder="0" applyProtection="0">
      <alignment horizontal="right"/>
    </xf>
    <xf numFmtId="0" fontId="9" fillId="0" borderId="0" applyNumberFormat="0" applyFont="0" applyFill="0" applyBorder="0">
      <alignment horizontal="right" wrapText="1" indent="1"/>
    </xf>
    <xf numFmtId="0" fontId="9" fillId="0" borderId="0">
      <alignment horizontal="left" vertical="top" wrapText="1"/>
    </xf>
    <xf numFmtId="0" fontId="8" fillId="0" borderId="0">
      <alignment horizontal="right" indent="1"/>
    </xf>
    <xf numFmtId="165" fontId="9" fillId="0" borderId="0" applyFont="0" applyFill="0" applyBorder="0" applyAlignment="0">
      <alignment horizontal="left" wrapText="1"/>
    </xf>
    <xf numFmtId="14" fontId="9" fillId="0" borderId="0" applyFont="0" applyFill="0" applyBorder="0" applyAlignment="0">
      <alignment horizontal="left" wrapText="1"/>
    </xf>
    <xf numFmtId="0" fontId="11" fillId="0" borderId="1" applyNumberFormat="0" applyFont="0" applyFill="0" applyAlignment="0" applyProtection="0"/>
    <xf numFmtId="0" fontId="13" fillId="0" borderId="0" applyNumberFormat="0" applyFill="0" applyBorder="0" applyAlignment="0" applyProtection="0"/>
    <xf numFmtId="0" fontId="9" fillId="0" borderId="5" applyNumberFormat="0" applyProtection="0">
      <alignment vertical="top" wrapText="1"/>
    </xf>
    <xf numFmtId="0" fontId="9" fillId="0" borderId="0">
      <alignment horizontal="right" indent="1"/>
    </xf>
    <xf numFmtId="0" fontId="3" fillId="0" borderId="0">
      <alignment horizontal="left" vertical="center" wrapText="1"/>
    </xf>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6" applyNumberFormat="0" applyAlignment="0" applyProtection="0"/>
    <xf numFmtId="0" fontId="19" fillId="6" borderId="7" applyNumberFormat="0" applyAlignment="0" applyProtection="0"/>
    <xf numFmtId="0" fontId="20" fillId="0" borderId="8" applyNumberFormat="0" applyFill="0" applyAlignment="0" applyProtection="0"/>
    <xf numFmtId="0" fontId="21" fillId="7" borderId="9" applyNumberFormat="0" applyAlignment="0" applyProtection="0"/>
    <xf numFmtId="0" fontId="3"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37">
    <xf numFmtId="0" fontId="0" fillId="0" borderId="0" xfId="0">
      <alignment horizontal="left" wrapText="1"/>
    </xf>
    <xf numFmtId="0" fontId="5" fillId="0" borderId="0" xfId="0" applyFont="1">
      <alignment horizontal="left" wrapText="1"/>
    </xf>
    <xf numFmtId="0" fontId="0" fillId="0" borderId="0" xfId="0" applyAlignment="1">
      <alignment horizontal="left"/>
    </xf>
    <xf numFmtId="0" fontId="6" fillId="0" borderId="0" xfId="0" applyFont="1" applyAlignment="1">
      <alignment horizontal="left"/>
    </xf>
    <xf numFmtId="0" fontId="4" fillId="0" borderId="2" xfId="1">
      <alignment vertical="center"/>
    </xf>
    <xf numFmtId="7" fontId="0" fillId="0" borderId="0" xfId="9" applyFont="1" applyFill="1" applyBorder="1">
      <alignment horizontal="right"/>
    </xf>
    <xf numFmtId="10" fontId="0" fillId="0" borderId="0" xfId="11" applyFont="1">
      <alignment horizontal="right"/>
    </xf>
    <xf numFmtId="0" fontId="8" fillId="0" borderId="0" xfId="14">
      <alignment horizontal="right" indent="1"/>
    </xf>
    <xf numFmtId="7" fontId="8" fillId="2" borderId="1" xfId="10" applyAlignment="1">
      <alignment horizontal="right"/>
    </xf>
    <xf numFmtId="168" fontId="0" fillId="0" borderId="0" xfId="7" applyFont="1" applyFill="1" applyBorder="1">
      <alignment horizontal="left"/>
    </xf>
    <xf numFmtId="0" fontId="12" fillId="0" borderId="2" xfId="3">
      <alignment horizontal="left"/>
    </xf>
    <xf numFmtId="0" fontId="0" fillId="0" borderId="1" xfId="17" applyFont="1" applyAlignment="1">
      <alignment horizontal="left" wrapText="1"/>
    </xf>
    <xf numFmtId="165" fontId="0" fillId="0" borderId="1" xfId="17" applyNumberFormat="1" applyFont="1" applyAlignment="1">
      <alignment horizontal="left" wrapText="1"/>
    </xf>
    <xf numFmtId="0" fontId="0" fillId="0" borderId="1" xfId="17" applyFont="1" applyFill="1" applyAlignment="1">
      <alignment horizontal="left" wrapText="1"/>
    </xf>
    <xf numFmtId="0" fontId="0" fillId="0" borderId="0" xfId="0" applyAlignment="1">
      <alignment horizontal="right" wrapText="1" indent="1"/>
    </xf>
    <xf numFmtId="0" fontId="9" fillId="0" borderId="5" xfId="19">
      <alignment vertical="top" wrapText="1"/>
    </xf>
    <xf numFmtId="14" fontId="0" fillId="0" borderId="1" xfId="17" applyNumberFormat="1" applyFont="1" applyAlignment="1">
      <alignment horizontal="left" wrapText="1"/>
    </xf>
    <xf numFmtId="0" fontId="13" fillId="0" borderId="0" xfId="18"/>
    <xf numFmtId="0" fontId="9" fillId="0" borderId="0" xfId="20">
      <alignment horizontal="right" indent="1"/>
    </xf>
    <xf numFmtId="0" fontId="14" fillId="0" borderId="0" xfId="0" applyFont="1">
      <alignment horizontal="left" wrapText="1"/>
    </xf>
    <xf numFmtId="166" fontId="2" fillId="0" borderId="0" xfId="0" applyNumberFormat="1" applyFont="1">
      <alignment horizontal="left" wrapText="1"/>
    </xf>
    <xf numFmtId="0" fontId="7" fillId="0" borderId="0" xfId="2"/>
    <xf numFmtId="0" fontId="7" fillId="0" borderId="4" xfId="2" applyBorder="1"/>
    <xf numFmtId="166" fontId="2" fillId="0" borderId="0" xfId="21" applyNumberFormat="1" applyFont="1" applyAlignment="1">
      <alignment horizontal="left" vertical="center"/>
    </xf>
    <xf numFmtId="0" fontId="0" fillId="0" borderId="1" xfId="0" applyBorder="1" applyAlignment="1">
      <alignment horizontal="center"/>
    </xf>
    <xf numFmtId="0" fontId="10" fillId="0" borderId="3" xfId="4">
      <alignment horizontal="left"/>
    </xf>
    <xf numFmtId="14" fontId="0" fillId="0" borderId="1" xfId="16" applyFont="1" applyBorder="1">
      <alignment horizontal="left" wrapText="1"/>
    </xf>
    <xf numFmtId="0" fontId="4" fillId="0" borderId="2" xfId="1">
      <alignment vertical="center"/>
    </xf>
    <xf numFmtId="0" fontId="0" fillId="0" borderId="0" xfId="13" applyFont="1">
      <alignment horizontal="left" vertical="top" wrapText="1"/>
    </xf>
    <xf numFmtId="0" fontId="9" fillId="0" borderId="0" xfId="13">
      <alignment horizontal="left" vertical="top" wrapText="1"/>
    </xf>
    <xf numFmtId="0" fontId="0" fillId="0" borderId="4" xfId="13" applyFont="1" applyBorder="1">
      <alignment horizontal="left" vertical="top" wrapText="1"/>
    </xf>
    <xf numFmtId="0" fontId="7" fillId="0" borderId="0" xfId="2"/>
    <xf numFmtId="0" fontId="0" fillId="0" borderId="0" xfId="0">
      <alignment horizontal="left" wrapText="1"/>
    </xf>
    <xf numFmtId="0" fontId="0" fillId="0" borderId="1" xfId="17" applyFont="1" applyAlignment="1">
      <alignment horizontal="left" wrapText="1"/>
    </xf>
    <xf numFmtId="0" fontId="0" fillId="0" borderId="1" xfId="0" applyBorder="1">
      <alignment horizontal="left" wrapText="1"/>
    </xf>
    <xf numFmtId="0" fontId="7" fillId="0" borderId="4" xfId="2" applyBorder="1"/>
    <xf numFmtId="7" fontId="0" fillId="0" borderId="0" xfId="0" applyNumberFormat="1" applyAlignment="1">
      <alignment horizontal="right"/>
    </xf>
  </cellXfs>
  <cellStyles count="53">
    <cellStyle name="20% – rõhk1" xfId="30" builtinId="30" customBuiltin="1"/>
    <cellStyle name="20% – rõhk2" xfId="34" builtinId="34" customBuiltin="1"/>
    <cellStyle name="20% – rõhk3" xfId="38" builtinId="38" customBuiltin="1"/>
    <cellStyle name="20% – rõhk4" xfId="42" builtinId="42" customBuiltin="1"/>
    <cellStyle name="20% – rõhk5" xfId="46" builtinId="46" customBuiltin="1"/>
    <cellStyle name="20% – rõhk6" xfId="50" builtinId="50" customBuiltin="1"/>
    <cellStyle name="40% – rõhk1" xfId="31" builtinId="31" customBuiltin="1"/>
    <cellStyle name="40% – rõhk2" xfId="35" builtinId="35" customBuiltin="1"/>
    <cellStyle name="40% – rõhk3" xfId="39" builtinId="39" customBuiltin="1"/>
    <cellStyle name="40% – rõhk4" xfId="43" builtinId="43" customBuiltin="1"/>
    <cellStyle name="40% – rõhk5" xfId="47" builtinId="47" customBuiltin="1"/>
    <cellStyle name="40% – rõhk6" xfId="51" builtinId="51" customBuiltin="1"/>
    <cellStyle name="60% – rõhk1" xfId="32" builtinId="32" customBuiltin="1"/>
    <cellStyle name="60% – rõhk2" xfId="36" builtinId="36" customBuiltin="1"/>
    <cellStyle name="60% – rõhk3" xfId="40" builtinId="40" customBuiltin="1"/>
    <cellStyle name="60% – rõhk4" xfId="44" builtinId="44" customBuiltin="1"/>
    <cellStyle name="60% – rõhk5" xfId="48" builtinId="48" customBuiltin="1"/>
    <cellStyle name="60% – rõhk6" xfId="52" builtinId="52" customBuiltin="1"/>
    <cellStyle name="Arvutus" xfId="26" builtinId="22" customBuiltin="1"/>
    <cellStyle name="Halb" xfId="23" builtinId="27" customBuiltin="1"/>
    <cellStyle name="Hea" xfId="22" builtinId="26" customBuiltin="1"/>
    <cellStyle name="Hoiatuse tekst" xfId="12" builtinId="11" customBuiltin="1"/>
    <cellStyle name="Hüperlink" xfId="5" builtinId="8" customBuiltin="1"/>
    <cellStyle name="Kokku" xfId="14" builtinId="25" customBuiltin="1"/>
    <cellStyle name="Koma" xfId="7" builtinId="3" customBuiltin="1"/>
    <cellStyle name="Koma [0]" xfId="8" builtinId="6" customBuiltin="1"/>
    <cellStyle name="Kontrolli lahtrit" xfId="28" builtinId="23" customBuiltin="1"/>
    <cellStyle name="Kuupäev" xfId="16" xr:uid="{00000000-0005-0000-0000-000004000000}"/>
    <cellStyle name="Külastatud hüperlink" xfId="6" builtinId="9" customBuiltin="1"/>
    <cellStyle name="Lingitud lahter" xfId="27" builtinId="24" customBuiltin="1"/>
    <cellStyle name="Maksumäära silt" xfId="20" xr:uid="{00000000-0005-0000-0000-000011000000}"/>
    <cellStyle name="Märkus" xfId="19" builtinId="10" customBuiltin="1"/>
    <cellStyle name="Neutraalne" xfId="24" builtinId="28" customBuiltin="1"/>
    <cellStyle name="Normaallaad" xfId="0" builtinId="0" customBuiltin="1"/>
    <cellStyle name="Pealkiri 1" xfId="2" builtinId="16" customBuiltin="1"/>
    <cellStyle name="Pealkiri 2" xfId="3" builtinId="17" customBuiltin="1"/>
    <cellStyle name="Pealkiri 3" xfId="4" builtinId="18" customBuiltin="1"/>
    <cellStyle name="Pealkiri 4" xfId="18" builtinId="19" customBuiltin="1"/>
    <cellStyle name="Protsent" xfId="11" builtinId="5" customBuiltin="1"/>
    <cellStyle name="Rõhk1" xfId="29" builtinId="29" customBuiltin="1"/>
    <cellStyle name="Rõhk2" xfId="33" builtinId="33" customBuiltin="1"/>
    <cellStyle name="Rõhk3" xfId="37" builtinId="37" customBuiltin="1"/>
    <cellStyle name="Rõhk4" xfId="41" builtinId="41" customBuiltin="1"/>
    <cellStyle name="Rõhk5" xfId="45" builtinId="45" customBuiltin="1"/>
    <cellStyle name="Rõhk6" xfId="49" builtinId="49" customBuiltin="1"/>
    <cellStyle name="Selgitav tekst" xfId="13" builtinId="53" customBuiltin="1"/>
    <cellStyle name="Sisend" xfId="17" builtinId="20" customBuiltin="1"/>
    <cellStyle name="z Peidetud tekst" xfId="21" xr:uid="{94107ABC-3EC0-41F4-83DF-FAAE91D4E678}"/>
    <cellStyle name="Telefon" xfId="15" xr:uid="{00000000-0005-0000-0000-000010000000}"/>
    <cellStyle name="Valuuta" xfId="9" builtinId="4" customBuiltin="1"/>
    <cellStyle name="Valuuta [0]" xfId="10" builtinId="7" customBuiltin="1"/>
    <cellStyle name="Väljund" xfId="25" builtinId="21" customBuiltin="1"/>
    <cellStyle name="Üldpealkiri" xfId="1" builtinId="15" customBuiltin="1"/>
  </cellStyles>
  <dxfs count="19">
    <dxf>
      <font>
        <b val="0"/>
        <i val="0"/>
        <strike val="0"/>
        <condense val="0"/>
        <extend val="0"/>
        <outline val="0"/>
        <shadow val="0"/>
        <u val="none"/>
        <vertAlign val="baseline"/>
        <sz val="11"/>
        <color theme="1" tint="0.34998626667073579"/>
        <name val="Arial"/>
        <family val="2"/>
        <scheme val="minor"/>
      </font>
      <numFmt numFmtId="11" formatCode="#,##0.00\ &quot;€&quot;;\-#,##0.00\ &quot;€&quot;"/>
      <alignment horizontal="right" vertical="bottom" textRotation="0" wrapText="0" indent="0" justifyLastLine="0" shrinkToFit="0" readingOrder="0"/>
    </dxf>
    <dxf>
      <font>
        <b val="0"/>
        <i val="0"/>
        <strike val="0"/>
        <condense val="0"/>
        <extend val="0"/>
        <outline val="0"/>
        <shadow val="0"/>
        <u val="none"/>
        <vertAlign val="baseline"/>
        <sz val="11"/>
        <color rgb="FFFF0000"/>
        <name val="Arial"/>
        <family val="2"/>
        <scheme val="minor"/>
      </font>
    </dxf>
    <dxf>
      <font>
        <strike val="0"/>
        <outline val="0"/>
        <shadow val="0"/>
        <u val="none"/>
        <vertAlign val="baseline"/>
        <sz val="11"/>
        <color rgb="FFFF0000"/>
        <name val="Arial"/>
        <family val="2"/>
        <scheme val="minor"/>
      </font>
    </dxf>
    <dxf>
      <font>
        <b val="0"/>
        <i val="0"/>
        <strike val="0"/>
        <condense val="0"/>
        <extend val="0"/>
        <outline val="0"/>
        <shadow val="0"/>
        <u val="none"/>
        <vertAlign val="baseline"/>
        <sz val="11"/>
        <color theme="1" tint="0.34998626667073579"/>
        <name val="Arial"/>
        <family val="2"/>
        <scheme val="minor"/>
      </font>
      <alignment horizontal="right" vertical="bottom" textRotation="0" wrapText="1" indent="1" justifyLastLine="0" shrinkToFit="0" readingOrder="0"/>
      <protection locked="1" hidden="0"/>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PivotStyle="PivotStyleLight16">
    <tableStyle name="EhituspakkumiseLeht_tabel1" pivot="0" count="6" xr9:uid="{00000000-0011-0000-FFFF-FFFF00000000}">
      <tableStyleElement type="headerRow" dxfId="18"/>
      <tableStyleElement type="totalRow" dxfId="17"/>
      <tableStyleElement type="lastColumn" dxfId="16"/>
      <tableStyleElement type="firstRowStripe" dxfId="15"/>
      <tableStyleElement type="lastHeaderCell" dxfId="14"/>
      <tableStyleElement type="lastTotalCell" dxfId="13"/>
    </tableStyle>
    <tableStyle name="Hind" pivot="0" count="6" xr9:uid="{96B73B43-9DA1-4C0F-A9C0-07D79BBFB279}">
      <tableStyleElement type="headerRow" dxfId="12"/>
      <tableStyleElement type="totalRow" dxfId="11"/>
      <tableStyleElement type="firstColumn" dxfId="10"/>
      <tableStyleElement type="lastColumn" dxfId="9"/>
      <tableStyleElement type="firstRowStripe" dxfId="8"/>
      <tableStyleElement type="firstColumn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9525459317585304E-2"/>
          <c:y val="0.12356362153496786"/>
          <c:w val="0.42847104111986001"/>
          <c:h val="0.71570836396422688"/>
        </c:manualLayout>
      </c:layout>
      <c:pieChart>
        <c:varyColors val="1"/>
        <c:ser>
          <c:idx val="0"/>
          <c:order val="0"/>
          <c:cat>
            <c:strRef>
              <c:f>'Diagrammi andmed'!$B$3:$B$7</c:f>
              <c:strCache>
                <c:ptCount val="5"/>
                <c:pt idx="0">
                  <c:v>Töötasud</c:v>
                </c:pt>
                <c:pt idx="1">
                  <c:v>2×4×10 saematerjal</c:v>
                </c:pt>
                <c:pt idx="2">
                  <c:v>Talakingad</c:v>
                </c:pt>
                <c:pt idx="3">
                  <c:v>2×8×10 saematerjal</c:v>
                </c:pt>
                <c:pt idx="4">
                  <c:v>Paar kindaid, nahast</c:v>
                </c:pt>
              </c:strCache>
            </c:strRef>
          </c:cat>
          <c:val>
            <c:numRef>
              <c:f>'Diagrammi andmed'!$C$3:$C$7</c:f>
              <c:numCache>
                <c:formatCode>General</c:formatCode>
                <c:ptCount val="5"/>
                <c:pt idx="0">
                  <c:v>200</c:v>
                </c:pt>
                <c:pt idx="1">
                  <c:v>99.399999999999991</c:v>
                </c:pt>
                <c:pt idx="2">
                  <c:v>74.7</c:v>
                </c:pt>
                <c:pt idx="3">
                  <c:v>33.75</c:v>
                </c:pt>
                <c:pt idx="4">
                  <c:v>15.5</c:v>
                </c:pt>
              </c:numCache>
            </c:numRef>
          </c:val>
          <c:extLst>
            <c:ext xmlns:c16="http://schemas.microsoft.com/office/drawing/2014/chart" uri="{C3380CC4-5D6E-409C-BE32-E72D297353CC}">
              <c16:uniqueId val="{00000002-F696-48DC-98CB-EC412D7E06A9}"/>
            </c:ext>
          </c:extLst>
        </c:ser>
        <c:dLbls>
          <c:showLegendKey val="0"/>
          <c:showVal val="0"/>
          <c:showCatName val="0"/>
          <c:showSerName val="0"/>
          <c:showPercent val="0"/>
          <c:showBubbleSize val="0"/>
          <c:showLeaderLines val="1"/>
        </c:dLbls>
        <c:firstSliceAng val="0"/>
      </c:pieChart>
      <c:spPr>
        <a:solidFill>
          <a:schemeClr val="bg1"/>
        </a:solidFill>
        <a:ln>
          <a:solidFill>
            <a:schemeClr val="bg1"/>
          </a:solidFill>
        </a:ln>
      </c:spPr>
    </c:plotArea>
    <c:legend>
      <c:legendPos val="r"/>
      <c:layout>
        <c:manualLayout>
          <c:xMode val="edge"/>
          <c:yMode val="edge"/>
          <c:x val="0.58773826610685587"/>
          <c:y val="7.7780899794164735E-2"/>
          <c:w val="0.36286308334115808"/>
          <c:h val="0.82782393424398049"/>
        </c:manualLayout>
      </c:layout>
      <c:overlay val="0"/>
      <c:txPr>
        <a:bodyPr/>
        <a:lstStyle/>
        <a:p>
          <a:pPr rtl="0">
            <a:defRPr>
              <a:latin typeface="Arial"/>
              <a:ea typeface="Arial"/>
              <a:cs typeface="Arial"/>
            </a:defRPr>
          </a:pPr>
          <a:endParaRPr lang="et-EE"/>
        </a:p>
      </c:txPr>
    </c:legend>
    <c:plotVisOnly val="1"/>
    <c:dispBlanksAs val="gap"/>
    <c:showDLblsOverMax val="0"/>
  </c:chart>
  <c:spPr>
    <a:ln>
      <a:noFill/>
    </a:ln>
  </c:spPr>
  <c:txPr>
    <a:bodyPr/>
    <a:lstStyle/>
    <a:p>
      <a:pPr>
        <a:defRPr sz="1100"/>
      </a:pPr>
      <a:endParaRPr lang="et-EE"/>
    </a:p>
  </c:txPr>
  <c:printSettings>
    <c:headerFooter/>
    <c:pageMargins b="0.75" l="0.7" r="0.7" t="0.75" header="0.3" footer="0.3"/>
    <c:pageSetup/>
  </c:printSettings>
</c:chartSpace>
</file>

<file path=xl/drawings/_rels/drawing11.xml.rels>&#65279;<?xml version="1.0" encoding="utf-8"?><Relationships xmlns="http://schemas.openxmlformats.org/package/2006/relationships"><Relationship Type="http://schemas.openxmlformats.org/officeDocument/2006/relationships/image" Target="/xl/media/image2.png" Id="rId1" /></Relationships>
</file>

<file path=xl/drawings/_rels/drawing22.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5</xdr:col>
      <xdr:colOff>1552575</xdr:colOff>
      <xdr:row>0</xdr:row>
      <xdr:rowOff>135765</xdr:rowOff>
    </xdr:from>
    <xdr:to>
      <xdr:col>5</xdr:col>
      <xdr:colOff>2628765</xdr:colOff>
      <xdr:row>0</xdr:row>
      <xdr:rowOff>673860</xdr:rowOff>
    </xdr:to>
    <xdr:pic>
      <xdr:nvPicPr>
        <xdr:cNvPr id="2" name="Logo kohatäide" descr="Logo kohatäid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762875" y="135765"/>
          <a:ext cx="1076190" cy="53809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xdr:row>
      <xdr:rowOff>38100</xdr:rowOff>
    </xdr:from>
    <xdr:to>
      <xdr:col>2</xdr:col>
      <xdr:colOff>2584450</xdr:colOff>
      <xdr:row>2</xdr:row>
      <xdr:rowOff>4114800</xdr:rowOff>
    </xdr:to>
    <xdr:graphicFrame macro="">
      <xdr:nvGraphicFramePr>
        <xdr:cNvPr id="2" name="5SuurimatKuluobjekti_diagram" descr="Sektordiagramm, millel on kujutatud 5 suurimat kuluobjekti materjali kohta. Andmed põhinevad kulude jaotuse töölehe pakkumise üksuste tabelil">
          <a:extLst>
            <a:ext uri="{FF2B5EF4-FFF2-40B4-BE49-F238E27FC236}">
              <a16:creationId xmlns:a16="http://schemas.microsoft.com/office/drawing/2014/main" id="{14BA8CEF-CEEB-465E-A781-EB3B9C45E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kkumiseÜksused" displayName="PakkumiseÜksused" ref="B3:F11" totalsRowCount="1">
  <tableColumns count="5">
    <tableColumn id="1" xr3:uid="{00000000-0010-0000-0000-000001000000}" name="Kogus" totalsRowDxfId="5" dataCellStyle="Koma"/>
    <tableColumn id="2" xr3:uid="{00000000-0010-0000-0000-000002000000}" name="Kirjeldus" totalsRowDxfId="4"/>
    <tableColumn id="3" xr3:uid="{00000000-0010-0000-0000-000003000000}" name="Hind" totalsRowLabel="Vahesumma" totalsRowDxfId="3" dataCellStyle="Valuuta"/>
    <tableColumn id="4" xr3:uid="{00000000-0010-0000-0000-000004000000}" name="Kokku" totalsRowFunction="sum" totalsRowDxfId="0" dataCellStyle="Valuuta">
      <calculatedColumnFormula>IFERROR(PakkumiseÜksused[[#This Row],[Hind]]*PakkumiseÜksused[[#This Row],[Kogus]], "")</calculatedColumnFormula>
    </tableColumn>
    <tableColumn id="5" xr3:uid="{00000000-0010-0000-0000-000005000000}" name="Kulude järjestus" dataDxfId="2" totalsRowDxfId="1">
      <calculatedColumnFormula>_xlfn.RANK.EQ(PakkumiseÜksused[[#This Row],[Kokku]],PakkumiseÜksused[Kokku])</calculatedColumnFormula>
    </tableColumn>
  </tableColumns>
  <tableStyleInfo name="Hind" showFirstColumn="0" showLastColumn="1" showRowStripes="1" showColumnStripes="0"/>
  <extLst>
    <ext xmlns:x14="http://schemas.microsoft.com/office/spreadsheetml/2009/9/main" uri="{504A1905-F514-4f6f-8877-14C23A59335A}">
      <x14:table altTextSummary="Sisestage sellesse tabelisse kogus, kirjeldus ja kulu. Kogusumma arvutatakse automaatselt"/>
    </ext>
  </extLst>
</table>
</file>

<file path=xl/theme/_rels/theme11.xml.rels>&#65279;<?xml version="1.0" encoding="utf-8"?><Relationships xmlns="http://schemas.openxmlformats.org/package/2006/relationships"><Relationship Type="http://schemas.openxmlformats.org/officeDocument/2006/relationships/image" Target="/xl/media/image1.jpeg" Id="rId1" /></Relationships>
</file>

<file path=xl/theme/theme1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3.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22.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F21"/>
  <sheetViews>
    <sheetView showGridLines="0" tabSelected="1" zoomScaleNormal="100" workbookViewId="0"/>
  </sheetViews>
  <sheetFormatPr defaultRowHeight="30" customHeight="1" x14ac:dyDescent="0.2"/>
  <cols>
    <col min="1" max="1" width="2.625" customWidth="1"/>
    <col min="2" max="2" width="23.5" customWidth="1"/>
    <col min="3" max="3" width="35" customWidth="1"/>
    <col min="4" max="4" width="2.625" customWidth="1"/>
    <col min="5" max="5" width="23.5" customWidth="1"/>
    <col min="6" max="6" width="35" customWidth="1"/>
    <col min="7" max="7" width="2.625" customWidth="1"/>
  </cols>
  <sheetData>
    <row r="1" spans="2:6" ht="65.099999999999994" customHeight="1" thickBot="1" x14ac:dyDescent="0.25">
      <c r="B1" s="27" t="s">
        <v>0</v>
      </c>
      <c r="C1" s="27"/>
      <c r="D1" s="27"/>
      <c r="E1" s="27"/>
      <c r="F1" s="4"/>
    </row>
    <row r="2" spans="2:6" ht="35.1" customHeight="1" thickTop="1" x14ac:dyDescent="0.25">
      <c r="B2" s="31" t="s">
        <v>1</v>
      </c>
      <c r="C2" s="31"/>
      <c r="E2" s="21" t="s">
        <v>24</v>
      </c>
      <c r="F2" s="21"/>
    </row>
    <row r="3" spans="2:6" ht="45" customHeight="1" x14ac:dyDescent="0.2">
      <c r="B3" t="s">
        <v>2</v>
      </c>
      <c r="C3" s="11" t="s">
        <v>18</v>
      </c>
      <c r="D3" s="1"/>
      <c r="E3" t="s">
        <v>25</v>
      </c>
      <c r="F3" s="11" t="s">
        <v>28</v>
      </c>
    </row>
    <row r="4" spans="2:6" ht="30" customHeight="1" x14ac:dyDescent="0.2">
      <c r="B4" t="s">
        <v>3</v>
      </c>
      <c r="C4" s="11" t="s">
        <v>19</v>
      </c>
      <c r="D4" s="1"/>
      <c r="E4" t="s">
        <v>2</v>
      </c>
      <c r="F4" s="11" t="s">
        <v>29</v>
      </c>
    </row>
    <row r="5" spans="2:6" ht="30" customHeight="1" x14ac:dyDescent="0.2">
      <c r="B5" t="s">
        <v>4</v>
      </c>
      <c r="C5" s="11" t="s">
        <v>20</v>
      </c>
      <c r="D5" s="1"/>
      <c r="E5" t="s">
        <v>3</v>
      </c>
      <c r="F5" s="11" t="s">
        <v>30</v>
      </c>
    </row>
    <row r="6" spans="2:6" ht="30" customHeight="1" x14ac:dyDescent="0.2">
      <c r="B6" t="s">
        <v>5</v>
      </c>
      <c r="C6" s="12" t="s">
        <v>21</v>
      </c>
      <c r="D6" s="1"/>
      <c r="E6" t="s">
        <v>4</v>
      </c>
      <c r="F6" s="11" t="s">
        <v>31</v>
      </c>
    </row>
    <row r="7" spans="2:6" ht="30" customHeight="1" x14ac:dyDescent="0.2">
      <c r="B7" t="s">
        <v>6</v>
      </c>
      <c r="C7" s="13" t="s">
        <v>22</v>
      </c>
      <c r="D7" s="1"/>
      <c r="E7" t="s">
        <v>5</v>
      </c>
      <c r="F7" s="12" t="s">
        <v>32</v>
      </c>
    </row>
    <row r="8" spans="2:6" ht="30" customHeight="1" x14ac:dyDescent="0.2">
      <c r="B8" s="32" t="s">
        <v>7</v>
      </c>
      <c r="C8" s="33" t="s">
        <v>23</v>
      </c>
      <c r="D8" s="1"/>
      <c r="E8" t="s">
        <v>6</v>
      </c>
      <c r="F8" s="13" t="s">
        <v>33</v>
      </c>
    </row>
    <row r="9" spans="2:6" ht="30" customHeight="1" x14ac:dyDescent="0.2">
      <c r="B9" s="32"/>
      <c r="C9" s="33"/>
      <c r="D9" s="1"/>
      <c r="E9" t="s">
        <v>26</v>
      </c>
      <c r="F9" s="16" t="s">
        <v>34</v>
      </c>
    </row>
    <row r="10" spans="2:6" ht="35.1" customHeight="1" thickBot="1" x14ac:dyDescent="0.3">
      <c r="B10" s="10" t="s">
        <v>8</v>
      </c>
      <c r="C10" s="10"/>
      <c r="D10" s="10"/>
      <c r="E10" s="10"/>
      <c r="F10" s="10"/>
    </row>
    <row r="11" spans="2:6" ht="130.5" customHeight="1" thickTop="1" x14ac:dyDescent="0.2">
      <c r="B11" s="28" t="s">
        <v>9</v>
      </c>
      <c r="C11" s="29"/>
      <c r="D11" s="29"/>
      <c r="E11" s="29"/>
      <c r="F11" s="29"/>
    </row>
    <row r="12" spans="2:6" ht="35.1" customHeight="1" thickBot="1" x14ac:dyDescent="0.3">
      <c r="B12" s="10" t="s">
        <v>10</v>
      </c>
      <c r="C12" s="10"/>
      <c r="D12" s="10"/>
      <c r="E12" s="10"/>
      <c r="F12" s="10"/>
    </row>
    <row r="13" spans="2:6" ht="45" customHeight="1" thickTop="1" x14ac:dyDescent="0.2">
      <c r="B13" s="28" t="s">
        <v>11</v>
      </c>
      <c r="C13" s="29"/>
      <c r="D13" s="29"/>
      <c r="E13" s="29"/>
      <c r="F13" s="29"/>
    </row>
    <row r="14" spans="2:6" ht="35.1" customHeight="1" thickBot="1" x14ac:dyDescent="0.3">
      <c r="B14" s="10" t="s">
        <v>12</v>
      </c>
      <c r="C14" s="10"/>
      <c r="D14" s="10"/>
      <c r="E14" s="10"/>
      <c r="F14" s="10"/>
    </row>
    <row r="15" spans="2:6" ht="95.1" customHeight="1" thickTop="1" x14ac:dyDescent="0.2">
      <c r="B15" s="28" t="s">
        <v>13</v>
      </c>
      <c r="C15" s="29"/>
      <c r="D15" s="29"/>
      <c r="E15" s="29"/>
      <c r="F15" s="29"/>
    </row>
    <row r="16" spans="2:6" ht="30" customHeight="1" x14ac:dyDescent="0.2">
      <c r="B16" s="34"/>
      <c r="C16" s="34"/>
      <c r="E16" s="26"/>
      <c r="F16" s="26"/>
    </row>
    <row r="17" spans="2:6" ht="18" customHeight="1" x14ac:dyDescent="0.25">
      <c r="B17" s="25" t="s">
        <v>14</v>
      </c>
      <c r="C17" s="25"/>
      <c r="E17" s="25" t="s">
        <v>27</v>
      </c>
      <c r="F17" s="25"/>
    </row>
    <row r="18" spans="2:6" ht="30" customHeight="1" thickBot="1" x14ac:dyDescent="0.3">
      <c r="B18" s="10" t="s">
        <v>15</v>
      </c>
      <c r="C18" s="10"/>
      <c r="D18" s="10"/>
      <c r="E18" s="10"/>
      <c r="F18" s="10"/>
    </row>
    <row r="19" spans="2:6" ht="95.1" customHeight="1" thickTop="1" x14ac:dyDescent="0.2">
      <c r="B19" s="30" t="s">
        <v>16</v>
      </c>
      <c r="C19" s="30"/>
      <c r="D19" s="30"/>
      <c r="E19" s="30"/>
      <c r="F19" s="30"/>
    </row>
    <row r="20" spans="2:6" ht="30" customHeight="1" x14ac:dyDescent="0.2">
      <c r="B20" s="24"/>
      <c r="C20" s="24"/>
      <c r="E20" s="26"/>
      <c r="F20" s="26"/>
    </row>
    <row r="21" spans="2:6" ht="18" customHeight="1" x14ac:dyDescent="0.25">
      <c r="B21" s="25" t="s">
        <v>17</v>
      </c>
      <c r="C21" s="25"/>
      <c r="E21" s="25" t="s">
        <v>27</v>
      </c>
      <c r="F21" s="25"/>
    </row>
  </sheetData>
  <dataConsolidate/>
  <mergeCells count="16">
    <mergeCell ref="B20:C20"/>
    <mergeCell ref="B21:C21"/>
    <mergeCell ref="E21:F21"/>
    <mergeCell ref="E20:F20"/>
    <mergeCell ref="B1:E1"/>
    <mergeCell ref="B13:F13"/>
    <mergeCell ref="B15:F15"/>
    <mergeCell ref="B19:F19"/>
    <mergeCell ref="B2:C2"/>
    <mergeCell ref="B8:B9"/>
    <mergeCell ref="C8:C9"/>
    <mergeCell ref="B11:F11"/>
    <mergeCell ref="B16:C16"/>
    <mergeCell ref="B17:C17"/>
    <mergeCell ref="E17:F17"/>
    <mergeCell ref="E16:F16"/>
  </mergeCells>
  <conditionalFormatting sqref="B15 B11 B13 B19">
    <cfRule type="expression" dxfId="6" priority="1">
      <formula>B11=""</formula>
    </cfRule>
  </conditionalFormatting>
  <dataValidations count="25">
    <dataValidation allowBlank="1" showInputMessage="1" showErrorMessage="1" prompt="Looge selles töövihikus ehituspakkumise vorm. Sisestage sellele töölehele omaniku ja töövõtja teave, töö ulatus ja üksikasjad tööde kohta, mida pakkumine ei hõlma" sqref="A1" xr:uid="{00000000-0002-0000-0000-000000000000}"/>
    <dataValidation allowBlank="1" showInputMessage="1" showErrorMessage="1" prompt="Sellesse lahtrisse lisage ettevõtte logo" sqref="F1" xr:uid="{00000000-0002-0000-0000-000001000000}"/>
    <dataValidation allowBlank="1" showInputMessage="1" showErrorMessage="1" prompt="Sisestage töövõtja teave lahtritesse E3–F9" sqref="E2:F2" xr:uid="{00000000-0002-0000-0000-000002000000}"/>
    <dataValidation allowBlank="1" showInputMessage="1" showErrorMessage="1" prompt="Sisestage parempoolsesse lahtrisse lõpuleviimise kuupäev" sqref="E9" xr:uid="{00000000-0002-0000-0000-000003000000}"/>
    <dataValidation allowBlank="1" showInputMessage="1" showErrorMessage="1" prompt="Sisestage paremal asuvasse lahtrisse omaniku nimi" sqref="B3" xr:uid="{00000000-0002-0000-0000-000004000000}"/>
    <dataValidation allowBlank="1" showInputMessage="1" showErrorMessage="1" prompt="Sisestage paremal asuvasse lahtrisse omaniku aadress" sqref="B4" xr:uid="{00000000-0002-0000-0000-000005000000}"/>
    <dataValidation allowBlank="1" showInputMessage="1" showErrorMessage="1" prompt="Sisestage paremal asuvasse lahtrisse omaniku linn, maakond ja sihtnumber" sqref="B5" xr:uid="{00000000-0002-0000-0000-000006000000}"/>
    <dataValidation allowBlank="1" showInputMessage="1" showErrorMessage="1" prompt="Sisestage paremal asuvasse lahtrisse omaniku telefoninumber" sqref="B6" xr:uid="{00000000-0002-0000-0000-000007000000}"/>
    <dataValidation allowBlank="1" showInputMessage="1" showErrorMessage="1" prompt="Sisestage paremal asuvasse lahtrisse omaniku meiliaadress" sqref="B7" xr:uid="{00000000-0002-0000-0000-000008000000}"/>
    <dataValidation allowBlank="1" showInputMessage="1" showErrorMessage="1" prompt="Sisestage paremal asuvasse lahtrisse projekti nimi" sqref="B8:B9" xr:uid="{00000000-0002-0000-0000-000009000000}"/>
    <dataValidation allowBlank="1" showInputMessage="1" showErrorMessage="1" prompt="Sisestage paremal asuvasse lahtrisse töövõtja ettevõtte nimi" sqref="E3" xr:uid="{00000000-0002-0000-0000-00000A000000}"/>
    <dataValidation allowBlank="1" showInputMessage="1" showErrorMessage="1" prompt="Sisestage paremal asuvasse lahtrisse töövõtja nimi" sqref="E4" xr:uid="{00000000-0002-0000-0000-00000B000000}"/>
    <dataValidation allowBlank="1" showInputMessage="1" showErrorMessage="1" prompt="Sisestage paremal asuvasse lahtrisse töövõtja aadress" sqref="E5" xr:uid="{00000000-0002-0000-0000-00000C000000}"/>
    <dataValidation allowBlank="1" showInputMessage="1" showErrorMessage="1" prompt="Sisestage paremal asuvasse lahtrisse töövõtja linn, maakond ja sihtnumber" sqref="E6" xr:uid="{00000000-0002-0000-0000-00000D000000}"/>
    <dataValidation allowBlank="1" showInputMessage="1" showErrorMessage="1" prompt="Sisestage paremal asuvasse lahtrisse töövõtja telefoninumber" sqref="E7" xr:uid="{00000000-0002-0000-0000-00000E000000}"/>
    <dataValidation allowBlank="1" showInputMessage="1" showErrorMessage="1" prompt="Sisestage paremal asuvasse lahtrisse töövõtja meiliaadress" sqref="E8" xr:uid="{00000000-0002-0000-0000-00000F000000}"/>
    <dataValidation allowBlank="1" showInputMessage="1" showErrorMessage="1" prompt="Sisestage lahtritesse B3–C9 omaniku teave ja lahtritesse E2–F9 töövõtja teave" sqref="B2:C2" xr:uid="{00000000-0002-0000-0000-000010000000}"/>
    <dataValidation allowBlank="1" showInputMessage="1" showErrorMessage="1" prompt="Sisestage allolevasse lahtrisse töö ulatus" sqref="B10" xr:uid="{00000000-0002-0000-0000-000011000000}"/>
    <dataValidation allowBlank="1" showInputMessage="1" showErrorMessage="1" prompt="Sisestage allolevasse lahtrisse see, mida see pakkumine ei hõlma" sqref="B12" xr:uid="{00000000-0002-0000-0000-000012000000}"/>
    <dataValidation allowBlank="1" showInputMessage="1" showErrorMessage="1" prompt="Sisestage allolevasse lahtrisse ettevõtte pakkumine" sqref="B14" xr:uid="{00000000-0002-0000-0000-000013000000}"/>
    <dataValidation allowBlank="1" showInputMessage="1" showErrorMessage="1" prompt="Sisestage allolevasse lahtrisse omaniku nõusolek" sqref="B18" xr:uid="{00000000-0002-0000-0000-000014000000}"/>
    <dataValidation allowBlank="1" showInputMessage="1" showErrorMessage="1" prompt="Selles lahtris on selle töölehe pealkiri. Parempoolses lahtris on ettevõtte logo" sqref="B1:E1" xr:uid="{00000000-0002-0000-0000-000015000000}"/>
    <dataValidation allowBlank="1" showInputMessage="1" showErrorMessage="1" prompt="Sisestage sellesse lahtrisse ettevõtte esindaja allkiri ja lahtrisse E16 kuupäev" sqref="B16:C16" xr:uid="{00000000-0002-0000-0000-000016000000}"/>
    <dataValidation allowBlank="1" showInputMessage="1" showErrorMessage="1" prompt="Sisestage sellesse lahtrisse allkirjastamiskuupäev" sqref="E16:F16 E20:F20" xr:uid="{00000000-0002-0000-0000-000017000000}"/>
    <dataValidation allowBlank="1" showInputMessage="1" showErrorMessage="1" prompt="Sisestage sellesse lahtrisse omaniku või volitatud esindaja allkiri ja lahtrisse E20 kuupäev" sqref="B20:C20" xr:uid="{00000000-0002-0000-0000-000018000000}"/>
  </dataValidations>
  <printOptions horizontalCentered="1"/>
  <pageMargins left="0.25" right="0.25" top="0.75" bottom="0.75" header="0.3" footer="0.3"/>
  <pageSetup paperSize="9" scale="75" fitToHeight="0" orientation="portrait" r:id="rId1"/>
  <headerFooter differentFirst="1">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946F-C446-42A0-AF62-EAE4C719214A}">
  <dimension ref="B2:C7"/>
  <sheetViews>
    <sheetView showGridLines="0" workbookViewId="0"/>
  </sheetViews>
  <sheetFormatPr defaultRowHeight="14.25" x14ac:dyDescent="0.2"/>
  <cols>
    <col min="2" max="2" width="22.875" customWidth="1"/>
  </cols>
  <sheetData>
    <row r="2" spans="2:3" x14ac:dyDescent="0.2">
      <c r="C2" t="s">
        <v>35</v>
      </c>
    </row>
    <row r="3" spans="2:3" x14ac:dyDescent="0.2">
      <c r="B3" t="str">
        <f>INDEX(PakkumiseÜksused[#Data],MATCH(1,PakkumiseÜksused[Kulude järjestus],0),2)</f>
        <v>Töötasud</v>
      </c>
      <c r="C3">
        <f>INDEX(PakkumiseÜksused[#Data],MATCH(1,PakkumiseÜksused[Kulude järjestus],0),4)</f>
        <v>200</v>
      </c>
    </row>
    <row r="4" spans="2:3" x14ac:dyDescent="0.2">
      <c r="B4" t="str">
        <f>INDEX(PakkumiseÜksused[#Data],MATCH(2,PakkumiseÜksused[Kulude järjestus],0),2)</f>
        <v>2×4×10 saematerjal</v>
      </c>
      <c r="C4">
        <f>INDEX(PakkumiseÜksused[#Data],MATCH(2,PakkumiseÜksused[Kulude järjestus],0),4)</f>
        <v>99.399999999999991</v>
      </c>
    </row>
    <row r="5" spans="2:3" x14ac:dyDescent="0.2">
      <c r="B5" t="str">
        <f>INDEX(PakkumiseÜksused[#Data],MATCH(3,PakkumiseÜksused[Kulude järjestus],0),2)</f>
        <v>Talakingad</v>
      </c>
      <c r="C5">
        <f>INDEX(PakkumiseÜksused[#Data],MATCH(3,PakkumiseÜksused[Kulude järjestus],0),4)</f>
        <v>74.7</v>
      </c>
    </row>
    <row r="6" spans="2:3" x14ac:dyDescent="0.2">
      <c r="B6" t="str">
        <f>INDEX(PakkumiseÜksused[#Data],MATCH(4,PakkumiseÜksused[Kulude järjestus],0),2)</f>
        <v>2×8×10 saematerjal</v>
      </c>
      <c r="C6">
        <f>INDEX(PakkumiseÜksused[#Data],MATCH(4,PakkumiseÜksused[Kulude järjestus],0),4)</f>
        <v>33.75</v>
      </c>
    </row>
    <row r="7" spans="2:3" x14ac:dyDescent="0.2">
      <c r="B7" t="str">
        <f>INDEX(PakkumiseÜksused[#Data],MATCH(5,PakkumiseÜksused[Kulude järjestus],0),2)</f>
        <v>Paar kindaid, nahast</v>
      </c>
      <c r="C7">
        <f>INDEX(PakkumiseÜksused[#Data],MATCH(5,PakkumiseÜksused[Kulude järjestus],0),4)</f>
        <v>15.5</v>
      </c>
    </row>
  </sheetData>
  <pageMargins left="0.7" right="0.7" top="0.75" bottom="0.75" header="0.3" footer="0.3"/>
  <pageSetup paperSize="9" orientation="portrait" horizontalDpi="200" verticalDpi="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autoPageBreaks="0" fitToPage="1"/>
  </sheetPr>
  <dimension ref="A1:F14"/>
  <sheetViews>
    <sheetView showGridLines="0" zoomScaleNormal="100" workbookViewId="0"/>
  </sheetViews>
  <sheetFormatPr defaultRowHeight="30" customHeight="1" x14ac:dyDescent="0.2"/>
  <cols>
    <col min="1" max="1" width="2.625" customWidth="1"/>
    <col min="2" max="2" width="11.625" customWidth="1"/>
    <col min="3" max="3" width="42.625" customWidth="1"/>
    <col min="4" max="5" width="18.625" customWidth="1"/>
    <col min="6" max="6" width="13.375" style="19" hidden="1" customWidth="1"/>
    <col min="7" max="7" width="2.625" customWidth="1"/>
  </cols>
  <sheetData>
    <row r="1" spans="1:6" ht="65.099999999999994" customHeight="1" thickBot="1" x14ac:dyDescent="0.25">
      <c r="B1" s="27" t="s">
        <v>36</v>
      </c>
      <c r="C1" s="27"/>
      <c r="D1" s="27"/>
      <c r="E1" s="27"/>
      <c r="F1" s="19" t="s">
        <v>52</v>
      </c>
    </row>
    <row r="2" spans="1:6" ht="36.950000000000003" customHeight="1" thickTop="1" x14ac:dyDescent="0.25">
      <c r="B2" s="35" t="s">
        <v>37</v>
      </c>
      <c r="C2" s="35"/>
      <c r="D2" s="35"/>
      <c r="E2" s="35"/>
    </row>
    <row r="3" spans="1:6" ht="30" customHeight="1" x14ac:dyDescent="0.2">
      <c r="B3" s="2" t="s">
        <v>38</v>
      </c>
      <c r="C3" s="2" t="s">
        <v>39</v>
      </c>
      <c r="D3" t="s">
        <v>47</v>
      </c>
      <c r="E3" t="s">
        <v>35</v>
      </c>
      <c r="F3" s="19" t="s">
        <v>53</v>
      </c>
    </row>
    <row r="4" spans="1:6" ht="30" customHeight="1" x14ac:dyDescent="0.2">
      <c r="B4" s="9">
        <v>5</v>
      </c>
      <c r="C4" t="s">
        <v>40</v>
      </c>
      <c r="D4" s="5">
        <v>6.75</v>
      </c>
      <c r="E4" s="5">
        <f>IFERROR(PakkumiseÜksused[[#This Row],[Hind]]*PakkumiseÜksused[[#This Row],[Kogus]], "")</f>
        <v>33.75</v>
      </c>
      <c r="F4" s="19">
        <f>_xlfn.RANK.EQ(PakkumiseÜksused[[#This Row],[Kokku]],PakkumiseÜksused[Kokku])</f>
        <v>4</v>
      </c>
    </row>
    <row r="5" spans="1:6" ht="30" customHeight="1" x14ac:dyDescent="0.2">
      <c r="B5" s="9">
        <v>20</v>
      </c>
      <c r="C5" t="s">
        <v>41</v>
      </c>
      <c r="D5" s="5">
        <v>4.97</v>
      </c>
      <c r="E5" s="5">
        <f>IFERROR(PakkumiseÜksused[[#This Row],[Hind]]*PakkumiseÜksused[[#This Row],[Kogus]], "")</f>
        <v>99.399999999999991</v>
      </c>
      <c r="F5" s="19">
        <f>_xlfn.RANK.EQ(PakkumiseÜksused[[#This Row],[Kokku]],PakkumiseÜksused[Kokku])</f>
        <v>2</v>
      </c>
    </row>
    <row r="6" spans="1:6" ht="30" customHeight="1" x14ac:dyDescent="0.2">
      <c r="B6" s="9">
        <v>30</v>
      </c>
      <c r="C6" t="s">
        <v>42</v>
      </c>
      <c r="D6" s="5">
        <v>2.4900000000000002</v>
      </c>
      <c r="E6" s="5">
        <f>IFERROR(PakkumiseÜksused[[#This Row],[Hind]]*PakkumiseÜksused[[#This Row],[Kogus]], "")</f>
        <v>74.7</v>
      </c>
      <c r="F6" s="19">
        <f>_xlfn.RANK.EQ(PakkumiseÜksused[[#This Row],[Kokku]],PakkumiseÜksused[Kokku])</f>
        <v>3</v>
      </c>
    </row>
    <row r="7" spans="1:6" ht="30" customHeight="1" x14ac:dyDescent="0.2">
      <c r="B7" s="9">
        <v>2</v>
      </c>
      <c r="C7" t="s">
        <v>43</v>
      </c>
      <c r="D7" s="5">
        <v>6.67</v>
      </c>
      <c r="E7" s="5">
        <f>IFERROR(PakkumiseÜksused[[#This Row],[Hind]]*PakkumiseÜksused[[#This Row],[Kogus]], "")</f>
        <v>13.34</v>
      </c>
      <c r="F7" s="19">
        <f>_xlfn.RANK.EQ(PakkumiseÜksused[[#This Row],[Kokku]],PakkumiseÜksused[Kokku])</f>
        <v>6</v>
      </c>
    </row>
    <row r="8" spans="1:6" ht="30" customHeight="1" x14ac:dyDescent="0.2">
      <c r="B8" s="9">
        <v>2</v>
      </c>
      <c r="C8" t="s">
        <v>44</v>
      </c>
      <c r="D8" s="5">
        <v>3.25</v>
      </c>
      <c r="E8" s="5">
        <f>IFERROR(PakkumiseÜksused[[#This Row],[Hind]]*PakkumiseÜksused[[#This Row],[Kogus]], "")</f>
        <v>6.5</v>
      </c>
      <c r="F8" s="19">
        <f>_xlfn.RANK.EQ(PakkumiseÜksused[[#This Row],[Kokku]],PakkumiseÜksused[Kokku])</f>
        <v>7</v>
      </c>
    </row>
    <row r="9" spans="1:6" ht="30" customHeight="1" x14ac:dyDescent="0.2">
      <c r="B9" s="9">
        <v>2</v>
      </c>
      <c r="C9" t="s">
        <v>45</v>
      </c>
      <c r="D9" s="5">
        <v>7.75</v>
      </c>
      <c r="E9" s="5">
        <f>IFERROR(PakkumiseÜksused[[#This Row],[Hind]]*PakkumiseÜksused[[#This Row],[Kogus]], "")</f>
        <v>15.5</v>
      </c>
      <c r="F9" s="19">
        <f>_xlfn.RANK.EQ(PakkumiseÜksused[[#This Row],[Kokku]],PakkumiseÜksused[Kokku])</f>
        <v>5</v>
      </c>
    </row>
    <row r="10" spans="1:6" ht="30" customHeight="1" x14ac:dyDescent="0.2">
      <c r="B10" s="9">
        <v>2</v>
      </c>
      <c r="C10" t="s">
        <v>46</v>
      </c>
      <c r="D10" s="5">
        <v>100</v>
      </c>
      <c r="E10" s="5">
        <f>IFERROR(PakkumiseÜksused[[#This Row],[Hind]]*PakkumiseÜksused[[#This Row],[Kogus]], "")</f>
        <v>200</v>
      </c>
      <c r="F10" s="19">
        <f>_xlfn.RANK.EQ(PakkumiseÜksused[[#This Row],[Kokku]],PakkumiseÜksused[Kokku])</f>
        <v>1</v>
      </c>
    </row>
    <row r="11" spans="1:6" ht="30" customHeight="1" x14ac:dyDescent="0.2">
      <c r="A11" s="20">
        <v>4</v>
      </c>
      <c r="B11" s="3"/>
      <c r="C11" s="3"/>
      <c r="D11" s="14" t="s">
        <v>48</v>
      </c>
      <c r="E11" s="36">
        <f>SUBTOTAL(109,PakkumiseÜksused[Kokku])</f>
        <v>443.18999999999994</v>
      </c>
    </row>
    <row r="12" spans="1:6" ht="30" customHeight="1" x14ac:dyDescent="0.2">
      <c r="A12" s="20">
        <v>5</v>
      </c>
      <c r="D12" s="18" t="s">
        <v>49</v>
      </c>
      <c r="E12" s="6">
        <v>7.4999999999999997E-2</v>
      </c>
    </row>
    <row r="13" spans="1:6" ht="30" customHeight="1" x14ac:dyDescent="0.25">
      <c r="D13" s="7" t="s">
        <v>50</v>
      </c>
      <c r="E13" s="8">
        <f>IFERROR(Maksumäär*PakkumiseÜksused[[#Totals],[Kokku]], "")</f>
        <v>33.239249999999991</v>
      </c>
    </row>
    <row r="14" spans="1:6" ht="30" customHeight="1" x14ac:dyDescent="0.25">
      <c r="D14" s="7" t="s">
        <v>51</v>
      </c>
      <c r="E14" s="8">
        <f>IFERROR(Maks+PakkumiseÜksused[[#Totals],[Kokku]], "")</f>
        <v>476.42924999999991</v>
      </c>
    </row>
  </sheetData>
  <mergeCells count="2">
    <mergeCell ref="B1:E1"/>
    <mergeCell ref="B2:E2"/>
  </mergeCells>
  <dataValidations count="13">
    <dataValidation allowBlank="1" showInputMessage="1" showErrorMessage="1" prompt="Looge sellel töölehel kulude jaotus. Sisestage tabelisse materjalid ja kulud. Vahesumma arvutatakse tabeli lõpus. Maksud ja kogusumma arvutatakse automaatselt tabeli all" sqref="A1" xr:uid="{00000000-0002-0000-0100-000000000000}"/>
    <dataValidation allowBlank="1" showInputMessage="1" showErrorMessage="1" prompt="Selles lahtris on töölehe pealkiri" sqref="B1:E1" xr:uid="{00000000-0002-0000-0100-000001000000}"/>
    <dataValidation allowBlank="1" showInputMessage="1" showErrorMessage="1" prompt="Selles lahtris on alapealkiri. Sisestage allolevasse tabelisse materjalid ja kulud" sqref="B2:E2" xr:uid="{00000000-0002-0000-0100-000002000000}"/>
    <dataValidation allowBlank="1" showInputMessage="1" showErrorMessage="1" prompt="Sisestage sellesse veergu selle päiselahtri alla kogus" sqref="B3" xr:uid="{00000000-0002-0000-0100-000003000000}"/>
    <dataValidation allowBlank="1" showInputMessage="1" showErrorMessage="1" prompt="Sisestage sellesse veergu selle päiselahtri alla kirjeldus" sqref="C3" xr:uid="{00000000-0002-0000-0100-000004000000}"/>
    <dataValidation allowBlank="1" showInputMessage="1" showErrorMessage="1" prompt="Sisestage sellesse veergu selle päiselahtri alla hind" sqref="D3" xr:uid="{00000000-0002-0000-0100-000005000000}"/>
    <dataValidation allowBlank="1" showInputMessage="1" showErrorMessage="1" prompt="Selles veerus selle päiselahtri all arvutatakse automaatselt kogusumma. Vahesumma arvutatakse tabeli lõpus automaatselt" sqref="E3" xr:uid="{00000000-0002-0000-0100-000006000000}"/>
    <dataValidation allowBlank="1" showInputMessage="1" showErrorMessage="1" prompt="Sisestage paremal asuvasse lahtrisse maksumäär. Kui maksumäära ei kohaldata, sisestage null" sqref="D12" xr:uid="{00000000-0002-0000-0100-000007000000}"/>
    <dataValidation allowBlank="1" showInputMessage="1" showErrorMessage="1" prompt="Sisestage sellesse lahtrisse maksumäär. Kui maksumäära ei kohaldata, sisestage null" sqref="E12" xr:uid="{00000000-0002-0000-0100-000008000000}"/>
    <dataValidation allowBlank="1" showInputMessage="1" showErrorMessage="1" prompt="Paremal asuvas lahtris arvutatakse automaatselt maksusumma." sqref="D13" xr:uid="{00000000-0002-0000-0100-000009000000}"/>
    <dataValidation allowBlank="1" showInputMessage="1" showErrorMessage="1" prompt="Selles lahtris arvutatakse automaatselt maksusumma" sqref="E13" xr:uid="{00000000-0002-0000-0100-00000A000000}"/>
    <dataValidation allowBlank="1" showInputMessage="1" showErrorMessage="1" prompt="Selles lahtris arvutatakse automaatselt kogusumma" sqref="E14" xr:uid="{00000000-0002-0000-0100-00000B000000}"/>
    <dataValidation allowBlank="1" showInputMessage="1" showErrorMessage="1" prompt="Paremal asuvas lahtris arvutatakse automaatselt kogusumma" sqref="D14" xr:uid="{00000000-0002-0000-0100-00000C000000}"/>
  </dataValidations>
  <printOptions horizontalCentered="1"/>
  <pageMargins left="0.25" right="0.25" top="0.75" bottom="0.75" header="0.3" footer="0.3"/>
  <pageSetup paperSize="9" scale="97" fitToHeight="0" orientation="portrait" r:id="rId1"/>
  <headerFooter differentFirst="1">
    <oddFooter>Page &amp;P of &amp;N</oddFooter>
  </headerFooter>
  <ignoredErrors>
    <ignoredError sqref="E4" calculatedColumn="1"/>
  </ignoredErrors>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B1:D3"/>
  <sheetViews>
    <sheetView showGridLines="0" zoomScaleNormal="100" workbookViewId="0"/>
  </sheetViews>
  <sheetFormatPr defaultRowHeight="30" customHeight="1" x14ac:dyDescent="0.2"/>
  <cols>
    <col min="1" max="1" width="2.625" customWidth="1"/>
    <col min="2" max="2" width="50.625" customWidth="1"/>
    <col min="3" max="3" width="41.625" customWidth="1"/>
    <col min="4" max="4" width="35.625" customWidth="1"/>
    <col min="5" max="5" width="2.625" customWidth="1"/>
  </cols>
  <sheetData>
    <row r="1" spans="2:4" ht="65.099999999999994" customHeight="1" thickBot="1" x14ac:dyDescent="0.25">
      <c r="B1" s="4" t="s">
        <v>54</v>
      </c>
      <c r="C1" s="4"/>
      <c r="D1" s="4"/>
    </row>
    <row r="2" spans="2:4" ht="30" customHeight="1" thickTop="1" x14ac:dyDescent="0.25">
      <c r="B2" s="22" t="s">
        <v>55</v>
      </c>
      <c r="C2" s="22"/>
      <c r="D2" s="17" t="s">
        <v>57</v>
      </c>
    </row>
    <row r="3" spans="2:4" ht="337.5" customHeight="1" x14ac:dyDescent="0.2">
      <c r="B3" s="23" t="s">
        <v>56</v>
      </c>
      <c r="C3" s="23"/>
      <c r="D3" s="15" t="s">
        <v>58</v>
      </c>
    </row>
  </sheetData>
  <dataValidations count="4">
    <dataValidation allowBlank="1" showInputMessage="1" showErrorMessage="1" prompt="Sellel töölehel on pakkumise kulude kokkuvõte. Lahtris B3 on diagramm, kus on kuvatud materjalid ja nende kulud. Sisestage märkused lahtrisse D3" sqref="A1" xr:uid="{00000000-0002-0000-0200-000000000000}"/>
    <dataValidation allowBlank="1" showInputMessage="1" showErrorMessage="1" prompt="Selles lahtris on töölehe pealkiri" sqref="B1" xr:uid="{00000000-0002-0000-0200-000001000000}"/>
    <dataValidation allowBlank="1" showInputMessage="1" showErrorMessage="1" prompt="Selles lahtris on selle töölehe alapealkiri. Parempoolses lahtris on märkuste pealkiri" sqref="B2:C2" xr:uid="{00000000-0002-0000-0200-000002000000}"/>
    <dataValidation allowBlank="1" showInputMessage="1" showErrorMessage="1" prompt="Sisestage allolevasse lahtrisse märkused" sqref="D2" xr:uid="{00000000-0002-0000-0200-000003000000}"/>
  </dataValidations>
  <printOptions horizontalCentered="1"/>
  <pageMargins left="0.25" right="0.25" top="0.75" bottom="0.75" header="0.3" footer="0.3"/>
  <pageSetup paperSize="9" scale="69" fitToHeight="0" orientation="portrait" r:id="rId1"/>
  <headerFooter differentFirst="1">
    <oddFooter>Page &amp;P of &amp;N</oddFooter>
  </headerFooter>
  <drawing r:id="rId2"/>
</worksheet>
</file>

<file path=docProps/app.xml><?xml version="1.0" encoding="utf-8"?>
<ap:Properties xmlns:vt="http://schemas.openxmlformats.org/officeDocument/2006/docPropsVTypes" xmlns:ap="http://schemas.openxmlformats.org/officeDocument/2006/extended-properties">
  <ap:DocSecurity>0</ap:DocSecurity>
  <ap:Template>TM03427378</ap:Template>
  <ap:ScaleCrop>false</ap:ScaleCrop>
  <ap:HeadingPairs>
    <vt:vector baseType="variant" size="4">
      <vt:variant>
        <vt:lpstr>Töölehed</vt:lpstr>
      </vt:variant>
      <vt:variant>
        <vt:i4>4</vt:i4>
      </vt:variant>
      <vt:variant>
        <vt:lpstr>Nimega vahemikud</vt:lpstr>
      </vt:variant>
      <vt:variant>
        <vt:i4>11</vt:i4>
      </vt:variant>
    </vt:vector>
  </ap:HeadingPairs>
  <ap:TitlesOfParts>
    <vt:vector baseType="lpstr" size="15">
      <vt:lpstr>Pakkumise vorm</vt:lpstr>
      <vt:lpstr>Diagrammi andmed</vt:lpstr>
      <vt:lpstr>Kulude jaotus</vt:lpstr>
      <vt:lpstr>Pakkumise kulude kokkuvõte</vt:lpstr>
      <vt:lpstr>Maks</vt:lpstr>
      <vt:lpstr>Maksumäär</vt:lpstr>
      <vt:lpstr>'Kulude jaotus'!Prinditiitlid</vt:lpstr>
      <vt:lpstr>ReaPealkirjaala1..C9</vt:lpstr>
      <vt:lpstr>ReaPealkirjaala1..E14</vt:lpstr>
      <vt:lpstr>ReaPealkirjaala2..F9</vt:lpstr>
      <vt:lpstr>VeeruPealkiri2</vt:lpstr>
      <vt:lpstr>VeeruPealkirjaala1..B11.1</vt:lpstr>
      <vt:lpstr>VeeruPealkirjaala2..B13.1</vt:lpstr>
      <vt:lpstr>VeeruPealkirjaala3..B15.1</vt:lpstr>
      <vt:lpstr>VeeruPealkirjaala4..B19.1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2022-03-24T16:05:35Z</dcterms:created>
  <dcterms:modified xsi:type="dcterms:W3CDTF">2022-05-06T10:13:48Z</dcterms:modified>
</cp:coreProperties>
</file>