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830"/>
  <workbookPr codeName="ThisWorkbook"/>
  <mc:AlternateContent xmlns:mc="http://schemas.openxmlformats.org/markup-compatibility/2006">
    <mc:Choice Requires="x15">
      <x15ac:absPath xmlns:x15ac="http://schemas.microsoft.com/office/spreadsheetml/2010/11/ac" url="\\Deli\P2016\MSOFFICEUA\Templates\Templates_Gemini_G1\Phases\170426_Accessibility_WAC_Q4_batch3\05_From_Final_Check\templates\et-EE\"/>
    </mc:Choice>
  </mc:AlternateContent>
  <bookViews>
    <workbookView xWindow="0" yWindow="0" windowWidth="10065" windowHeight="3285"/>
  </bookViews>
  <sheets>
    <sheet name="Rahavoog" sheetId="1" r:id="rId1"/>
    <sheet name="Kuusissetulekud" sheetId="4" r:id="rId2"/>
    <sheet name="Kuuväljaminekud" sheetId="3" r:id="rId3"/>
  </sheets>
  <definedNames>
    <definedName name="Pealkiri1">Rahavoog[[#Headers],[Rahavoog]]</definedName>
    <definedName name="Pealkiri2">Sissetulekud[[#Headers],[Kuusissetulekud]]</definedName>
    <definedName name="Pealkiri3">Kulud[[#Headers],[Kuuväljaminekud]]</definedName>
    <definedName name="_xlnm.Print_Titles" localSheetId="1">Kuusissetulekud!$1:$1</definedName>
    <definedName name="_xlnm.Print_Titles" localSheetId="2">Kuuväljaminekud!$1:$1</definedName>
    <definedName name="_xlnm.Print_Titles" localSheetId="0">'Rahavoog'!$5:$5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4" l="1"/>
  <c r="D6" i="1" s="1"/>
  <c r="C5" i="4"/>
  <c r="C6" i="1" s="1"/>
  <c r="E3" i="4"/>
  <c r="E4" i="4"/>
  <c r="E2" i="4"/>
  <c r="D22" i="3"/>
  <c r="D7" i="1" s="1"/>
  <c r="C22" i="3"/>
  <c r="C7" i="1" s="1"/>
  <c r="E3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" i="3"/>
  <c r="C8" i="1" l="1"/>
  <c r="D8" i="1"/>
  <c r="E22" i="3"/>
  <c r="E7" i="1" s="1"/>
  <c r="E5" i="4"/>
  <c r="E6" i="1" s="1"/>
  <c r="E8" i="1" l="1"/>
</calcChain>
</file>

<file path=xl/sharedStrings.xml><?xml version="1.0" encoding="utf-8"?>
<sst xmlns="http://schemas.openxmlformats.org/spreadsheetml/2006/main" count="43" uniqueCount="35">
  <si>
    <t>Kuu</t>
  </si>
  <si>
    <t>Aasta</t>
  </si>
  <si>
    <t>Pere kuueelarve</t>
  </si>
  <si>
    <t>Rahavoog</t>
  </si>
  <si>
    <t>Sissetulekud kokku</t>
  </si>
  <si>
    <t>Väljaminekud kokku</t>
  </si>
  <si>
    <t>Prognoositav</t>
  </si>
  <si>
    <t>Tegelik</t>
  </si>
  <si>
    <t>Erinevus</t>
  </si>
  <si>
    <t>Kuusissetulekud</t>
  </si>
  <si>
    <t>Sissetulek 1</t>
  </si>
  <si>
    <t>Sissetulek 2</t>
  </si>
  <si>
    <t>Muu sissetulek</t>
  </si>
  <si>
    <t>Kuuväljaminekud</t>
  </si>
  <si>
    <t>Eluase</t>
  </si>
  <si>
    <t>Toit</t>
  </si>
  <si>
    <t>Telefon</t>
  </si>
  <si>
    <t>Elekter/gaas</t>
  </si>
  <si>
    <t>Vesi/kanalisatsioon/prügivedu</t>
  </si>
  <si>
    <t>Kaabeltelevisioon</t>
  </si>
  <si>
    <t>Internet</t>
  </si>
  <si>
    <t>Majapidamine/remont</t>
  </si>
  <si>
    <t>Lastehoid</t>
  </si>
  <si>
    <t>Õppemaks</t>
  </si>
  <si>
    <t>Lemmikloomad</t>
  </si>
  <si>
    <t>Transport</t>
  </si>
  <si>
    <t>Hügieenivahendid</t>
  </si>
  <si>
    <t>Kindlustus</t>
  </si>
  <si>
    <t>Krediitkaardid</t>
  </si>
  <si>
    <t>Laenud</t>
  </si>
  <si>
    <t>Maksud</t>
  </si>
  <si>
    <t>Kingitused/heategevus</t>
  </si>
  <si>
    <t>Säästud</t>
  </si>
  <si>
    <t>Muu</t>
  </si>
  <si>
    <t>Sularaha kokku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</si>
</sst>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&quot;$&quot;* #,##0_);_(&quot;$&quot;* \(#,##0\);_(&quot;$&quot;* &quot;-&quot;_);_(@_)"/>
    <numFmt numFmtId="165" formatCode="_(* #,##0_);_(* \(#,##0\);_(* &quot;-&quot;_);_(@_)"/>
    <numFmt numFmtId="166" formatCode="_(* #,##0.00_);_(* \(#,##0.00\);_(* &quot;-&quot;??_);_(@_)"/>
    <numFmt numFmtId="167" formatCode="#,##0\ &quot;€&quot;"/>
  </numFmts>
  <fonts count="16" x14ac:knownFonts="1">
    <font>
      <sz val="11"/>
      <color theme="1" tint="0.34998626667073579"/>
      <name val="Arial"/>
      <family val="2"/>
      <scheme val="minor"/>
    </font>
    <font>
      <b/>
      <sz val="11"/>
      <color theme="1"/>
      <name val="Arial"/>
      <family val="2"/>
      <scheme val="minor"/>
    </font>
    <font>
      <sz val="24"/>
      <color theme="6"/>
      <name val="Arial"/>
      <family val="2"/>
      <scheme val="major"/>
    </font>
    <font>
      <b/>
      <sz val="56"/>
      <color theme="6"/>
      <name val="Arial"/>
      <family val="2"/>
      <scheme val="major"/>
    </font>
    <font>
      <sz val="11"/>
      <color theme="1" tint="0.34998626667073579"/>
      <name val="Arial"/>
      <family val="2"/>
      <scheme val="minor"/>
    </font>
    <font>
      <b/>
      <sz val="11"/>
      <color theme="4"/>
      <name val="Arial"/>
      <family val="2"/>
      <scheme val="major"/>
    </font>
    <font>
      <i/>
      <sz val="16"/>
      <color theme="1" tint="0.34998626667073579"/>
      <name val="Arial"/>
      <family val="2"/>
      <scheme val="major"/>
    </font>
    <font>
      <sz val="11"/>
      <color theme="4"/>
      <name val="Arial"/>
      <family val="2"/>
      <scheme val="major"/>
    </font>
    <font>
      <sz val="11"/>
      <color theme="5" tint="-0.24994659260841701"/>
      <name val="Arial"/>
      <family val="2"/>
      <scheme val="major"/>
    </font>
    <font>
      <u/>
      <sz val="11"/>
      <color theme="1" tint="0.34998626667073579"/>
      <name val="Arial"/>
      <family val="2"/>
      <scheme val="minor"/>
    </font>
    <font>
      <b/>
      <sz val="11"/>
      <color theme="5" tint="-0.24994659260841701"/>
      <name val="Arial"/>
      <family val="2"/>
      <scheme val="major"/>
    </font>
    <font>
      <b/>
      <sz val="11"/>
      <color theme="7" tint="-0.24994659260841701"/>
      <name val="Arial"/>
      <family val="2"/>
      <scheme val="major"/>
    </font>
    <font>
      <b/>
      <sz val="11"/>
      <color theme="4"/>
      <name val="Arial"/>
      <family val="2"/>
      <scheme val="minor"/>
    </font>
    <font>
      <b/>
      <sz val="11"/>
      <color theme="4"/>
      <name val="Arial"/>
      <family val="2"/>
      <charset val="186"/>
      <scheme val="minor"/>
    </font>
    <font>
      <b/>
      <sz val="11"/>
      <color rgb="FFB6570A"/>
      <name val="Arial"/>
      <family val="2"/>
      <charset val="186"/>
      <scheme val="minor"/>
    </font>
    <font>
      <b/>
      <sz val="11"/>
      <color theme="1" tint="0.34998626667073579"/>
      <name val="Arial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8">
    <xf numFmtId="0" fontId="0" fillId="0" borderId="0">
      <alignment vertical="center" wrapText="1"/>
    </xf>
    <xf numFmtId="0" fontId="6" fillId="0" borderId="0" applyNumberFormat="0" applyFill="0" applyBorder="0" applyProtection="0">
      <alignment horizontal="left" vertical="top"/>
    </xf>
    <xf numFmtId="0" fontId="2" fillId="0" borderId="0" applyNumberFormat="0" applyFill="0" applyProtection="0">
      <alignment horizontal="left"/>
    </xf>
    <xf numFmtId="0" fontId="3" fillId="0" borderId="0" applyNumberFormat="0" applyFill="0" applyProtection="0">
      <alignment horizontal="left" vertical="center"/>
    </xf>
    <xf numFmtId="0" fontId="10" fillId="0" borderId="0" applyNumberFormat="0" applyFill="0" applyBorder="0" applyProtection="0">
      <alignment horizontal="right" vertical="center" indent="2"/>
    </xf>
    <xf numFmtId="0" fontId="5" fillId="0" borderId="0" applyNumberFormat="0" applyFill="0" applyBorder="0" applyProtection="0">
      <alignment horizontal="right" vertical="center" indent="2"/>
    </xf>
    <xf numFmtId="0" fontId="1" fillId="0" borderId="0" applyNumberFormat="0" applyFill="0" applyAlignment="0" applyProtection="0"/>
    <xf numFmtId="166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7" fontId="4" fillId="0" borderId="0" applyFont="0" applyFill="0" applyBorder="0" applyProtection="0">
      <alignment horizontal="right" vertical="center" indent="2"/>
    </xf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2" borderId="1" applyNumberFormat="0" applyFont="0" applyAlignment="0" applyProtection="0"/>
    <xf numFmtId="167" fontId="8" fillId="0" borderId="0" applyFill="0" applyBorder="0">
      <alignment horizontal="right" vertical="center" indent="2"/>
    </xf>
    <xf numFmtId="0" fontId="11" fillId="0" borderId="0" applyNumberFormat="0" applyFill="0" applyBorder="0">
      <alignment horizontal="right" vertical="center" indent="2"/>
    </xf>
    <xf numFmtId="0" fontId="4" fillId="0" borderId="0" applyNumberFormat="0" applyFill="0" applyBorder="0" applyProtection="0">
      <alignment vertical="center" wrapText="1"/>
    </xf>
    <xf numFmtId="0" fontId="9" fillId="0" borderId="0" applyNumberFormat="0" applyFill="0" applyBorder="0" applyProtection="0">
      <alignment vertical="center" wrapText="1"/>
    </xf>
    <xf numFmtId="167" fontId="7" fillId="0" borderId="0" applyFill="0" applyBorder="0">
      <alignment horizontal="right" vertical="center" indent="2"/>
    </xf>
  </cellStyleXfs>
  <cellXfs count="33">
    <xf numFmtId="0" fontId="0" fillId="0" borderId="0" xfId="0">
      <alignment vertical="center" wrapText="1"/>
    </xf>
    <xf numFmtId="0" fontId="2" fillId="0" borderId="0" xfId="2">
      <alignment horizontal="left"/>
    </xf>
    <xf numFmtId="0" fontId="0" fillId="0" borderId="0" xfId="0" applyBorder="1">
      <alignment vertical="center" wrapText="1"/>
    </xf>
    <xf numFmtId="0" fontId="3" fillId="0" borderId="0" xfId="3" applyAlignment="1">
      <alignment horizontal="left" vertical="center"/>
    </xf>
    <xf numFmtId="0" fontId="6" fillId="0" borderId="0" xfId="1" applyAlignment="1">
      <alignment horizontal="left" vertical="top"/>
    </xf>
    <xf numFmtId="0" fontId="0" fillId="0" borderId="0" xfId="0" applyAlignment="1">
      <alignment horizontal="right" indent="2"/>
    </xf>
    <xf numFmtId="0" fontId="0" fillId="0" borderId="0" xfId="0" applyBorder="1" applyAlignment="1">
      <alignment horizontal="right" indent="2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>
      <alignment vertical="center" wrapText="1"/>
    </xf>
    <xf numFmtId="167" fontId="8" fillId="0" borderId="0" xfId="13">
      <alignment horizontal="right" vertical="center" indent="2"/>
    </xf>
    <xf numFmtId="167" fontId="0" fillId="0" borderId="0" xfId="9" applyFont="1" applyFill="1" applyBorder="1">
      <alignment horizontal="right" vertical="center" indent="2"/>
    </xf>
    <xf numFmtId="167" fontId="8" fillId="0" borderId="0" xfId="13" applyFill="1" applyBorder="1">
      <alignment horizontal="right" vertical="center" indent="2"/>
    </xf>
    <xf numFmtId="167" fontId="0" fillId="0" borderId="0" xfId="9" applyFont="1">
      <alignment horizontal="right" vertical="center" indent="2"/>
    </xf>
    <xf numFmtId="0" fontId="10" fillId="0" borderId="0" xfId="4" applyFill="1" applyBorder="1">
      <alignment horizontal="right" vertical="center" indent="2"/>
    </xf>
    <xf numFmtId="0" fontId="5" fillId="0" borderId="0" xfId="5" applyFill="1" applyBorder="1">
      <alignment horizontal="right" vertical="center" indent="2"/>
    </xf>
    <xf numFmtId="0" fontId="11" fillId="0" borderId="0" xfId="14" applyFill="1" applyBorder="1">
      <alignment horizontal="right" vertical="center" indent="2"/>
    </xf>
    <xf numFmtId="0" fontId="0" fillId="0" borderId="0" xfId="0" applyFont="1" applyFill="1" applyBorder="1">
      <alignment vertical="center" wrapText="1"/>
    </xf>
    <xf numFmtId="167" fontId="8" fillId="0" borderId="0" xfId="9" applyFont="1" applyFill="1" applyBorder="1">
      <alignment horizontal="right" vertical="center" indent="2"/>
    </xf>
    <xf numFmtId="0" fontId="11" fillId="0" borderId="0" xfId="14">
      <alignment horizontal="right" vertical="center" indent="2"/>
    </xf>
    <xf numFmtId="0" fontId="0" fillId="0" borderId="0" xfId="0" applyFont="1" applyFill="1">
      <alignment vertical="center" wrapText="1"/>
    </xf>
    <xf numFmtId="167" fontId="5" fillId="0" borderId="0" xfId="9" applyFont="1" applyFill="1">
      <alignment horizontal="right" vertical="center" indent="2"/>
    </xf>
    <xf numFmtId="167" fontId="10" fillId="0" borderId="0" xfId="9" applyFont="1" applyFill="1">
      <alignment horizontal="right" vertical="center" indent="2"/>
    </xf>
    <xf numFmtId="167" fontId="4" fillId="0" borderId="0" xfId="9" applyFont="1">
      <alignment horizontal="right" vertical="center" indent="2"/>
    </xf>
    <xf numFmtId="0" fontId="0" fillId="0" borderId="0" xfId="0" applyAlignment="1">
      <alignment horizontal="left" vertical="center"/>
    </xf>
    <xf numFmtId="167" fontId="13" fillId="0" borderId="0" xfId="9" applyFont="1">
      <alignment horizontal="right" vertical="center" indent="2"/>
    </xf>
    <xf numFmtId="167" fontId="14" fillId="0" borderId="0" xfId="9" applyFont="1">
      <alignment horizontal="right" vertical="center" indent="2"/>
    </xf>
    <xf numFmtId="167" fontId="15" fillId="0" borderId="0" xfId="9" applyFont="1">
      <alignment horizontal="right" vertical="center" indent="2"/>
    </xf>
    <xf numFmtId="167" fontId="12" fillId="0" borderId="0" xfId="9" applyNumberFormat="1" applyFont="1">
      <alignment horizontal="right" vertical="center" indent="2"/>
    </xf>
    <xf numFmtId="167" fontId="8" fillId="0" borderId="0" xfId="13" applyNumberFormat="1">
      <alignment horizontal="right" vertical="center" indent="2"/>
    </xf>
    <xf numFmtId="167" fontId="0" fillId="0" borderId="0" xfId="9" applyNumberFormat="1" applyFont="1">
      <alignment horizontal="right" vertical="center" indent="2"/>
    </xf>
    <xf numFmtId="167" fontId="7" fillId="0" borderId="0" xfId="17">
      <alignment horizontal="right" vertical="center" indent="2"/>
    </xf>
    <xf numFmtId="167" fontId="0" fillId="0" borderId="0" xfId="13" applyFont="1">
      <alignment horizontal="right" vertical="center" indent="2"/>
    </xf>
  </cellXfs>
  <cellStyles count="18">
    <cellStyle name="Erinevuse päiselahter" xfId="14"/>
    <cellStyle name="Hüperlink" xfId="15" builtinId="8" customBuiltin="1"/>
    <cellStyle name="Kokku" xfId="6" builtinId="25" customBuiltin="1"/>
    <cellStyle name="Koma" xfId="7" builtinId="3" customBuiltin="1"/>
    <cellStyle name="Koma [0]" xfId="8" builtinId="6" customBuiltin="1"/>
    <cellStyle name="Külastatud hüperlink" xfId="16" builtinId="9" customBuiltin="1"/>
    <cellStyle name="Märkus" xfId="12" builtinId="10" customBuiltin="1"/>
    <cellStyle name="Normaallaad" xfId="0" builtinId="0" customBuiltin="1"/>
    <cellStyle name="Pealkiri" xfId="1" builtinId="15" customBuiltin="1"/>
    <cellStyle name="Pealkiri 1" xfId="2" builtinId="16" customBuiltin="1"/>
    <cellStyle name="Pealkiri 2" xfId="3" builtinId="17" customBuiltin="1"/>
    <cellStyle name="Pealkiri 3" xfId="4" builtinId="18" customBuiltin="1"/>
    <cellStyle name="Pealkiri 4" xfId="5" builtinId="19" customBuiltin="1"/>
    <cellStyle name="Prognoositav" xfId="17"/>
    <cellStyle name="Protsent" xfId="11" builtinId="5" customBuiltin="1"/>
    <cellStyle name="Tegelik" xfId="13"/>
    <cellStyle name="Valuuta" xfId="9" builtinId="4" customBuiltin="1"/>
    <cellStyle name="Valuuta [0]" xfId="10" builtinId="7" customBuiltin="1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Arial"/>
        <family val="2"/>
        <scheme val="minor"/>
      </font>
      <numFmt numFmtId="167" formatCode="#,##0\ &quot;€&quot;"/>
    </dxf>
    <dxf>
      <numFmt numFmtId="167" formatCode="#,##0\ &quot;€&quot;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Arial"/>
        <family val="2"/>
        <scheme val="minor"/>
      </font>
      <numFmt numFmtId="167" formatCode="#,##0\ &quot;€&quot;"/>
    </dxf>
    <dxf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Arial"/>
        <family val="2"/>
        <charset val="186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B6570A"/>
        <name val="Arial"/>
        <family val="2"/>
        <charset val="186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Arial"/>
        <family val="2"/>
        <charset val="186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Arial"/>
        <family val="2"/>
        <scheme val="minor"/>
      </font>
    </dxf>
    <dxf>
      <font>
        <b val="0"/>
        <i val="0"/>
        <strike val="0"/>
        <outline val="0"/>
        <shadow val="0"/>
        <u val="none"/>
        <vertAlign val="baseline"/>
        <sz val="11"/>
        <color theme="1" tint="0.34998626667073579"/>
        <name val="Arial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Arial"/>
        <family val="2"/>
        <scheme val="maj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Arial"/>
        <family val="2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color theme="7" tint="-0.24994659260841701"/>
      </font>
      <fill>
        <patternFill>
          <bgColor theme="2"/>
        </patternFill>
      </fill>
    </dxf>
    <dxf>
      <font>
        <b/>
        <i val="0"/>
        <color theme="7" tint="-0.24994659260841701"/>
      </font>
    </dxf>
    <dxf>
      <font>
        <b/>
        <i val="0"/>
        <color theme="6"/>
      </font>
    </dxf>
    <dxf>
      <font>
        <color theme="4"/>
      </font>
    </dxf>
    <dxf>
      <font>
        <color theme="5" tint="-0.24994659260841701"/>
      </font>
    </dxf>
    <dxf>
      <font>
        <b val="0"/>
        <i val="0"/>
        <color theme="7" tint="-0.24994659260841701"/>
      </font>
    </dxf>
    <dxf>
      <font>
        <color theme="1" tint="0.34998626667073579"/>
      </font>
    </dxf>
    <dxf>
      <font>
        <b/>
        <i val="0"/>
        <color theme="1" tint="0.24994659260841701"/>
      </font>
      <fill>
        <patternFill>
          <bgColor theme="2"/>
        </patternFill>
      </fill>
      <border>
        <top style="thin">
          <color theme="1" tint="0.499984740745262"/>
        </top>
        <bottom style="thin">
          <color theme="1" tint="0.499984740745262"/>
        </bottom>
      </border>
    </dxf>
    <dxf>
      <font>
        <b/>
        <i val="0"/>
        <color theme="4"/>
      </font>
      <border>
        <top style="thin">
          <color theme="1" tint="0.499984740745262"/>
        </top>
        <bottom style="thin">
          <color theme="1" tint="0.499984740745262"/>
        </bottom>
      </border>
    </dxf>
    <dxf>
      <border>
        <horizontal style="thin">
          <color theme="0" tint="-0.24994659260841701"/>
        </horizontal>
      </border>
    </dxf>
  </dxfs>
  <tableStyles count="1" defaultTableStyle="Pere kuueelarve" defaultPivotStyle="PivotStyleLight16">
    <tableStyle name="Pere kuueelarve" pivot="0" count="10">
      <tableStyleElement type="wholeTable" dxfId="20"/>
      <tableStyleElement type="headerRow" dxfId="19"/>
      <tableStyleElement type="totalRow" dxfId="18"/>
      <tableStyleElement type="firstColumn" dxfId="17"/>
      <tableStyleElement type="lastColumn" dxfId="16"/>
      <tableStyleElement type="firstColumnStripe" dxfId="15"/>
      <tableStyleElement type="secondColumnStripe" dxfId="14"/>
      <tableStyleElement type="firstHeaderCell" dxfId="13"/>
      <tableStyleElement type="lastHeaderCell" dxfId="12"/>
      <tableStyleElement type="lastTotalCell" dxfId="11"/>
    </tableStyle>
  </tableStyles>
  <colors>
    <mruColors>
      <color rgb="FFB6570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716024908914837"/>
          <c:y val="0.1702132503050636"/>
          <c:w val="0.86007165436409405"/>
          <c:h val="0.66070226694149947"/>
        </c:manualLayout>
      </c:layout>
      <c:barChart>
        <c:barDir val="col"/>
        <c:grouping val="clustered"/>
        <c:varyColors val="0"/>
        <c:ser>
          <c:idx val="0"/>
          <c:order val="0"/>
          <c:tx>
            <c:v>Prognoositav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'Rahavoog'!$B$6:$B$8</c:f>
              <c:strCache>
                <c:ptCount val="3"/>
                <c:pt idx="0">
                  <c:v>Sissetulekud kokku</c:v>
                </c:pt>
                <c:pt idx="1">
                  <c:v>Väljaminekud kokku</c:v>
                </c:pt>
                <c:pt idx="2">
                  <c:v>Sularaha kokku</c:v>
                </c:pt>
              </c:strCache>
            </c:strRef>
          </c:cat>
          <c:val>
            <c:numRef>
              <c:f>'Rahavoog'!$C$6:$C$8</c:f>
              <c:numCache>
                <c:formatCode>#\ ##0\ "€"</c:formatCode>
                <c:ptCount val="3"/>
                <c:pt idx="0">
                  <c:v>2250</c:v>
                </c:pt>
                <c:pt idx="1">
                  <c:v>2028</c:v>
                </c:pt>
                <c:pt idx="2">
                  <c:v>222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65-4261-84B8-4431F68597AD}"/>
            </c:ext>
          </c:extLst>
        </c:ser>
        <c:ser>
          <c:idx val="1"/>
          <c:order val="1"/>
          <c:tx>
            <c:v>Tegelik</c:v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'Rahavoog'!$B$6:$B$8</c:f>
              <c:strCache>
                <c:ptCount val="3"/>
                <c:pt idx="0">
                  <c:v>Sissetulekud kokku</c:v>
                </c:pt>
                <c:pt idx="1">
                  <c:v>Väljaminekud kokku</c:v>
                </c:pt>
                <c:pt idx="2">
                  <c:v>Sularaha kokku</c:v>
                </c:pt>
              </c:strCache>
            </c:strRef>
          </c:cat>
          <c:val>
            <c:numRef>
              <c:f>'Rahavoog'!$D$6:$D$8</c:f>
              <c:numCache>
                <c:formatCode>#\ ##0\ "€"</c:formatCode>
                <c:ptCount val="3"/>
                <c:pt idx="0">
                  <c:v>2200</c:v>
                </c:pt>
                <c:pt idx="1">
                  <c:v>2025</c:v>
                </c:pt>
                <c:pt idx="2">
                  <c:v>175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65-4261-84B8-4431F68597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0589480"/>
        <c:axId val="350589088"/>
      </c:barChart>
      <c:catAx>
        <c:axId val="350589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350589088"/>
        <c:crosses val="autoZero"/>
        <c:auto val="1"/>
        <c:lblAlgn val="ctr"/>
        <c:lblOffset val="100"/>
        <c:noMultiLvlLbl val="0"/>
      </c:catAx>
      <c:valAx>
        <c:axId val="350589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\ &quot;€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350589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7857272863193219"/>
          <c:y val="1.2778451950459487E-2"/>
          <c:w val="0.29109013075082324"/>
          <c:h val="8.86084864391950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t-EE"/>
        </a:p>
      </c:txPr>
    </c:legend>
    <c:plotVisOnly val="0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/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19049</xdr:colOff>
      <xdr:row>3</xdr:row>
      <xdr:rowOff>79716</xdr:rowOff>
    </xdr:from>
    <xdr:to>
      <xdr:col>4</xdr:col>
      <xdr:colOff>1181100</xdr:colOff>
      <xdr:row>3</xdr:row>
      <xdr:rowOff>2381250</xdr:rowOff>
    </xdr:to>
    <xdr:graphicFrame macro="">
      <xdr:nvGraphicFramePr>
        <xdr:cNvPr id="8" name="Diagramm 7" descr="Kobartulpdiagramm, millel on kuvatud sissetulekute, väljaminekute ja sularaha kogusummade prognoositavad ja tegelikud väärtused.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2" name="Rahavoog" displayName="Rahavoog" ref="B5:E8" totalsRowCount="1">
  <autoFilter ref="B5:E7"/>
  <tableColumns count="4">
    <tableColumn id="1" name="Rahavoog" totalsRowLabel="Sularaha kokku" totalsRowDxfId="10"/>
    <tableColumn id="2" name="Prognoositav" totalsRowFunction="custom" totalsRowDxfId="9" dataCellStyle="Valuuta">
      <totalsRowFormula>C6-C7</totalsRowFormula>
    </tableColumn>
    <tableColumn id="3" name="Tegelik" totalsRowFunction="custom" dataDxfId="8" dataCellStyle="Tegelik">
      <totalsRowFormula>D6-D7</totalsRowFormula>
    </tableColumn>
    <tableColumn id="4" name="Erinevus" totalsRowFunction="custom" totalsRowDxfId="7" dataCellStyle="Valuuta">
      <totalsRowFormula>Rahavoog[[#Totals],[Tegelik]]-Rahavoog[[#Totals],[Prognoositav]]</totalsRowFormula>
    </tableColumn>
  </tableColumns>
  <tableStyleInfo name="Pere kuueelarve" showFirstColumn="1" showLastColumn="1" showRowStripes="1" showColumnStripes="1"/>
  <extLst>
    <ext xmlns:x14="http://schemas.microsoft.com/office/spreadsheetml/2009/9/main" uri="{504A1905-F514-4f6f-8877-14C23A59335A}">
      <x14:table altTextSummary="Ridadel „Sissetulekud kokku“, „Väljaminekud kokku“ ja „Sularaha kokku“ olevaid prognoositavaid ning tegelikke summasid ning erinevust värskendatakse automaatselt töölehtedele Kuusissetulekud ja Kuuväljaminekud sisestatud väärtuste põhjal."/>
    </ext>
  </extLst>
</table>
</file>

<file path=xl/tables/table2.xml><?xml version="1.0" encoding="utf-8"?>
<table xmlns="http://schemas.openxmlformats.org/spreadsheetml/2006/main" id="5" name="Sissetulekud" displayName="Sissetulekud" ref="B1:E5" totalsRowCount="1">
  <autoFilter ref="B1:E4"/>
  <tableColumns count="4">
    <tableColumn id="1" name="Kuusissetulekud" totalsRowLabel="Sissetulekud kokku"/>
    <tableColumn id="2" name="Prognoositav" totalsRowFunction="sum" totalsRowDxfId="6" dataCellStyle="Valuuta" totalsRowCellStyle="Valuuta"/>
    <tableColumn id="3" name="Tegelik" totalsRowFunction="sum" totalsRowDxfId="5" dataCellStyle="Valuuta" totalsRowCellStyle="Valuuta"/>
    <tableColumn id="4" name="Erinevus" totalsRowFunction="sum" totalsRowDxfId="4" dataCellStyle="Valuuta" totalsRowCellStyle="Valuuta">
      <calculatedColumnFormula>Sissetulekud[[#This Row],[Tegelik]]-Sissetulekud[[#This Row],[Prognoositav]]</calculatedColumnFormula>
    </tableColumn>
  </tableColumns>
  <tableStyleInfo name="Pere kuueelarve" showFirstColumn="1" showLastColumn="1" showRowStripes="1" showColumnStripes="1"/>
  <extLst>
    <ext xmlns:x14="http://schemas.microsoft.com/office/spreadsheetml/2009/9/main" uri="{504A1905-F514-4f6f-8877-14C23A59335A}">
      <x14:table altTextSummary="Sisestage sellesse tabelisse kõigist sissetulekuallikatest pärit kuusissetulek, nii prognoositav kui ka tegelik sissetulek. Erinevus ja sissetulekute kogusumma arvutatakse automaatselt."/>
    </ext>
  </extLst>
</table>
</file>

<file path=xl/tables/table3.xml><?xml version="1.0" encoding="utf-8"?>
<table xmlns="http://schemas.openxmlformats.org/spreadsheetml/2006/main" id="9" name="Kulud" displayName="Kulud" ref="B1:E22" totalsRowCount="1">
  <autoFilter ref="B1:E21"/>
  <tableColumns count="4">
    <tableColumn id="1" name="Kuuväljaminekud" totalsRowLabel="Väljaminekud kokku" totalsRowDxfId="3"/>
    <tableColumn id="2" name="Prognoositav" totalsRowFunction="sum" totalsRowDxfId="2" dataCellStyle="Prognoositav" totalsRowCellStyle="Valuuta"/>
    <tableColumn id="3" name="Tegelik" totalsRowFunction="sum" totalsRowDxfId="1" dataCellStyle="Valuuta" totalsRowCellStyle="Tegelik"/>
    <tableColumn id="4" name="Erinevus" totalsRowFunction="sum" totalsRowDxfId="0" dataCellStyle="Valuuta" totalsRowCellStyle="Valuuta">
      <calculatedColumnFormula>Kulud[[#This Row],[Prognoositav]]-Kulud[[#This Row],[Tegelik]]</calculatedColumnFormula>
    </tableColumn>
  </tableColumns>
  <tableStyleInfo name="Pere kuueelarve" showFirstColumn="1" showLastColumn="1" showRowStripes="1" showColumnStripes="1"/>
  <extLst>
    <ext xmlns:x14="http://schemas.microsoft.com/office/spreadsheetml/2009/9/main" uri="{504A1905-F514-4f6f-8877-14C23A59335A}">
      <x14:table altTextSummary="Sellesse tabelisse saate sisestada igakuised kulud koos prognoositavate ja tegelike kuludega. Erinevus ja kogukulud arvutatakse automaatselt."/>
    </ext>
  </extLst>
</table>
</file>

<file path=xl/theme/theme1.xml><?xml version="1.0" encoding="utf-8"?>
<a:theme xmlns:a="http://schemas.openxmlformats.org/drawingml/2006/main" name="Office Theme">
  <a:themeElements>
    <a:clrScheme name="Family Budget">
      <a:dk1>
        <a:sysClr val="windowText" lastClr="000000"/>
      </a:dk1>
      <a:lt1>
        <a:sysClr val="window" lastClr="FFFFFF"/>
      </a:lt1>
      <a:dk2>
        <a:srgbClr val="2D1739"/>
      </a:dk2>
      <a:lt2>
        <a:srgbClr val="EAEAEA"/>
      </a:lt2>
      <a:accent1>
        <a:srgbClr val="D12F2F"/>
      </a:accent1>
      <a:accent2>
        <a:srgbClr val="F1740D"/>
      </a:accent2>
      <a:accent3>
        <a:srgbClr val="934EBA"/>
      </a:accent3>
      <a:accent4>
        <a:srgbClr val="3084AA"/>
      </a:accent4>
      <a:accent5>
        <a:srgbClr val="60A846"/>
      </a:accent5>
      <a:accent6>
        <a:srgbClr val="C2513E"/>
      </a:accent6>
      <a:hlink>
        <a:srgbClr val="00B0F0"/>
      </a:hlink>
      <a:folHlink>
        <a:srgbClr val="934EBA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fitToPage="1"/>
  </sheetPr>
  <dimension ref="B1:E8"/>
  <sheetViews>
    <sheetView showGridLines="0" tabSelected="1" zoomScaleNormal="100" workbookViewId="0"/>
  </sheetViews>
  <sheetFormatPr defaultColWidth="9" defaultRowHeight="30" customHeight="1" x14ac:dyDescent="0.2"/>
  <cols>
    <col min="1" max="1" width="2.625" style="9" customWidth="1"/>
    <col min="2" max="2" width="37.25" style="9" customWidth="1"/>
    <col min="3" max="5" width="15.75" style="5" customWidth="1"/>
    <col min="6" max="6" width="2.625" style="9" customWidth="1"/>
    <col min="7" max="16384" width="9" style="9"/>
  </cols>
  <sheetData>
    <row r="1" spans="2:5" ht="39.950000000000003" customHeight="1" x14ac:dyDescent="0.4">
      <c r="B1" s="1" t="s">
        <v>0</v>
      </c>
    </row>
    <row r="2" spans="2:5" ht="66.95" customHeight="1" x14ac:dyDescent="0.2">
      <c r="B2" s="3" t="s">
        <v>1</v>
      </c>
    </row>
    <row r="3" spans="2:5" ht="47.1" customHeight="1" x14ac:dyDescent="0.2">
      <c r="B3" s="4" t="s">
        <v>2</v>
      </c>
    </row>
    <row r="4" spans="2:5" ht="200.1" customHeight="1" x14ac:dyDescent="0.2">
      <c r="B4" s="2"/>
      <c r="C4" s="6"/>
      <c r="D4" s="6"/>
      <c r="E4" s="6"/>
    </row>
    <row r="5" spans="2:5" ht="30" customHeight="1" x14ac:dyDescent="0.2">
      <c r="B5" s="17" t="s">
        <v>3</v>
      </c>
      <c r="C5" s="15" t="s">
        <v>6</v>
      </c>
      <c r="D5" s="14" t="s">
        <v>7</v>
      </c>
      <c r="E5" s="19" t="s">
        <v>8</v>
      </c>
    </row>
    <row r="6" spans="2:5" ht="30" customHeight="1" x14ac:dyDescent="0.2">
      <c r="B6" s="8" t="s">
        <v>4</v>
      </c>
      <c r="C6" s="11">
        <f>Sissetulekud[[#Totals],[Prognoositav]]</f>
        <v>2250</v>
      </c>
      <c r="D6" s="32">
        <f>Sissetulekud[[#Totals],[Tegelik]]</f>
        <v>2200</v>
      </c>
      <c r="E6" s="13">
        <f>Sissetulekud[[#Totals],[Erinevus]]</f>
        <v>-50</v>
      </c>
    </row>
    <row r="7" spans="2:5" ht="30" customHeight="1" x14ac:dyDescent="0.2">
      <c r="B7" s="8" t="s">
        <v>5</v>
      </c>
      <c r="C7" s="11">
        <f>Kulud[[#Totals],[Prognoositav]]</f>
        <v>2028</v>
      </c>
      <c r="D7" s="32">
        <f>Kulud[[#Totals],[Tegelik]]</f>
        <v>2025</v>
      </c>
      <c r="E7" s="13">
        <f>Kulud[[#Totals],[Erinevus]]</f>
        <v>3</v>
      </c>
    </row>
    <row r="8" spans="2:5" ht="30" customHeight="1" x14ac:dyDescent="0.2">
      <c r="B8" s="20" t="s">
        <v>34</v>
      </c>
      <c r="C8" s="21">
        <f>C6-C7</f>
        <v>222</v>
      </c>
      <c r="D8" s="22">
        <f>D6-D7</f>
        <v>175</v>
      </c>
      <c r="E8" s="23">
        <f>Rahavoog[[#Totals],[Tegelik]]-Rahavoog[[#Totals],[Prognoositav]]</f>
        <v>-47</v>
      </c>
    </row>
  </sheetData>
  <dataValidations count="9">
    <dataValidation allowBlank="1" showInputMessage="1" showErrorMessage="1" prompt="Selles töövihikus saate luua pere kuueelarve. Rahavoogude tabelit ja kobartulpdiagrammil kuvatavat eelarve kokkuvõtet värskendatakse automaatselt töölehtedele Kuusissetulekud ja Kuuväljaminekud sisestatud väärtuste põhjal." sqref="A1"/>
    <dataValidation allowBlank="1" showInputMessage="1" showErrorMessage="1" prompt="Sisestage sellesse lahtrisse kuu." sqref="B1"/>
    <dataValidation allowBlank="1" showInputMessage="1" showErrorMessage="1" prompt="Sisestage sellesse lahtrisse aasta." sqref="B2"/>
    <dataValidation allowBlank="1" showInputMessage="1" showErrorMessage="1" prompt="Selles lahtris on selle töölehe pealkiri. Sisestage töölehele Kuusissetulekud selle kuu sissetulekud ja töölehele Kuuväljaminekud selle kuu väljaminekud." sqref="B3"/>
    <dataValidation allowBlank="1" showInputMessage="1" showErrorMessage="1" prompt="Kobartulpdiagramm, millel on kujutatud sissetulekute, väljaminekute ja sularaha kogusummade prognoositavad ja tegelikud väärtused." sqref="B4"/>
    <dataValidation allowBlank="1" showInputMessage="1" showErrorMessage="1" prompt="Selles veerus päiselahtri all olevaid sissetulekute ja väljaminekute kogusummasid värskendatakse automaatselt." sqref="B5"/>
    <dataValidation allowBlank="1" showInputMessage="1" showErrorMessage="1" prompt="Selles tulbas selle päiselahtri all olevat prognoositavat summat värskendatakse automaatselt." sqref="C5"/>
    <dataValidation allowBlank="1" showInputMessage="1" showErrorMessage="1" prompt="Selles tulbas selle päiselahtri all olevat tegelikku summat värskendatakse automaatselt." sqref="D5"/>
    <dataValidation allowBlank="1" showInputMessage="1" showErrorMessage="1" prompt="Erinevus arvutatakse selles tulbas selle päiselahtri all automaatselt." sqref="E5"/>
  </dataValidations>
  <printOptions horizontalCentered="1"/>
  <pageMargins left="0.3" right="0.3" top="0.4" bottom="0.75" header="0.3" footer="0.3"/>
  <pageSetup paperSize="9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B1:E5"/>
  <sheetViews>
    <sheetView showGridLines="0" workbookViewId="0"/>
  </sheetViews>
  <sheetFormatPr defaultColWidth="9" defaultRowHeight="30" customHeight="1" x14ac:dyDescent="0.2"/>
  <cols>
    <col min="1" max="1" width="2.625" style="9" customWidth="1"/>
    <col min="2" max="2" width="37.25" style="9" customWidth="1"/>
    <col min="3" max="5" width="15.75" style="9" customWidth="1"/>
    <col min="6" max="6" width="2.625" style="9" customWidth="1"/>
    <col min="7" max="16384" width="9" style="9"/>
  </cols>
  <sheetData>
    <row r="1" spans="2:5" ht="30" customHeight="1" x14ac:dyDescent="0.2">
      <c r="B1" s="17" t="s">
        <v>9</v>
      </c>
      <c r="C1" s="15" t="s">
        <v>6</v>
      </c>
      <c r="D1" s="14" t="s">
        <v>7</v>
      </c>
      <c r="E1" s="16" t="s">
        <v>8</v>
      </c>
    </row>
    <row r="2" spans="2:5" ht="30" customHeight="1" x14ac:dyDescent="0.2">
      <c r="B2" s="17" t="s">
        <v>10</v>
      </c>
      <c r="C2" s="11">
        <v>1100</v>
      </c>
      <c r="D2" s="11">
        <v>1100</v>
      </c>
      <c r="E2" s="11">
        <f>Sissetulekud[[#This Row],[Tegelik]]-Sissetulekud[[#This Row],[Prognoositav]]</f>
        <v>0</v>
      </c>
    </row>
    <row r="3" spans="2:5" ht="30" customHeight="1" x14ac:dyDescent="0.2">
      <c r="B3" s="17" t="s">
        <v>11</v>
      </c>
      <c r="C3" s="11">
        <v>1000</v>
      </c>
      <c r="D3" s="11">
        <v>1100</v>
      </c>
      <c r="E3" s="11">
        <f>Sissetulekud[[#This Row],[Tegelik]]-Sissetulekud[[#This Row],[Prognoositav]]</f>
        <v>100</v>
      </c>
    </row>
    <row r="4" spans="2:5" ht="30" customHeight="1" x14ac:dyDescent="0.2">
      <c r="B4" s="17" t="s">
        <v>12</v>
      </c>
      <c r="C4" s="11">
        <v>150</v>
      </c>
      <c r="D4" s="11">
        <v>0</v>
      </c>
      <c r="E4" s="11">
        <f>Sissetulekud[[#This Row],[Tegelik]]-Sissetulekud[[#This Row],[Prognoositav]]</f>
        <v>-150</v>
      </c>
    </row>
    <row r="5" spans="2:5" ht="30" customHeight="1" x14ac:dyDescent="0.2">
      <c r="B5" t="s">
        <v>4</v>
      </c>
      <c r="C5" s="25">
        <f>SUBTOTAL(109,Sissetulekud[Prognoositav])</f>
        <v>2250</v>
      </c>
      <c r="D5" s="26">
        <f>SUBTOTAL(109,Sissetulekud[Tegelik])</f>
        <v>2200</v>
      </c>
      <c r="E5" s="27">
        <f>SUBTOTAL(109,Sissetulekud[Erinevus])</f>
        <v>-50</v>
      </c>
    </row>
  </sheetData>
  <dataValidations count="5">
    <dataValidation allowBlank="1" showInputMessage="1" showErrorMessage="1" prompt="Sellele töölehele sisestage igakuised sissetulekud." sqref="A1"/>
    <dataValidation allowBlank="1" showInputMessage="1" showErrorMessage="1" prompt="Erinevus arvutatakse selles tulbas selle päiselahtri all automaatselt." sqref="E1"/>
    <dataValidation allowBlank="1" showInputMessage="1" showErrorMessage="1" prompt="Sisestage sellesse veergu selle päiselahtri alla kuu sissetulek. Kindlate kirjete otsimiseks saate kasutada päisefiltreid." sqref="B1"/>
    <dataValidation allowBlank="1" showInputMessage="1" showErrorMessage="1" prompt="Sisestage sellesse veergu selle päiselahtri alla prognoositav sissetulek." sqref="C1"/>
    <dataValidation allowBlank="1" showInputMessage="1" showErrorMessage="1" prompt="Sisestage sellesse veergu selle päiselahtri alla tegelik sissetulek." sqref="D1"/>
  </dataValidations>
  <printOptions horizontalCentered="1"/>
  <pageMargins left="0.7" right="0.7" top="0.75" bottom="0.75" header="0.3" footer="0.3"/>
  <pageSetup paperSize="9" scale="92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  <pageSetUpPr fitToPage="1"/>
  </sheetPr>
  <dimension ref="B1:E22"/>
  <sheetViews>
    <sheetView showGridLines="0" workbookViewId="0"/>
  </sheetViews>
  <sheetFormatPr defaultColWidth="9" defaultRowHeight="30" customHeight="1" x14ac:dyDescent="0.2"/>
  <cols>
    <col min="1" max="1" width="2.625" style="9" customWidth="1"/>
    <col min="2" max="2" width="37.25" style="9" customWidth="1"/>
    <col min="3" max="3" width="15.75" style="5" customWidth="1"/>
    <col min="4" max="4" width="15.75" style="10" customWidth="1"/>
    <col min="5" max="5" width="15.75" style="5" customWidth="1"/>
    <col min="6" max="6" width="2.625" style="9" customWidth="1"/>
    <col min="7" max="16384" width="9" style="9"/>
  </cols>
  <sheetData>
    <row r="1" spans="2:5" ht="30" customHeight="1" x14ac:dyDescent="0.2">
      <c r="B1" s="7" t="s">
        <v>13</v>
      </c>
      <c r="C1" s="15" t="s">
        <v>6</v>
      </c>
      <c r="D1" s="12" t="s">
        <v>7</v>
      </c>
      <c r="E1" s="16" t="s">
        <v>8</v>
      </c>
    </row>
    <row r="2" spans="2:5" ht="30" customHeight="1" x14ac:dyDescent="0.2">
      <c r="B2" s="8" t="s">
        <v>14</v>
      </c>
      <c r="C2" s="31">
        <v>1100</v>
      </c>
      <c r="D2" s="18">
        <v>1100</v>
      </c>
      <c r="E2" s="11">
        <f>Kulud[[#This Row],[Prognoositav]]-Kulud[[#This Row],[Tegelik]]</f>
        <v>0</v>
      </c>
    </row>
    <row r="3" spans="2:5" ht="30" customHeight="1" x14ac:dyDescent="0.2">
      <c r="B3" s="8" t="s">
        <v>15</v>
      </c>
      <c r="C3" s="31">
        <v>100</v>
      </c>
      <c r="D3" s="18">
        <v>100</v>
      </c>
      <c r="E3" s="11">
        <f>Kulud[[#This Row],[Prognoositav]]-Kulud[[#This Row],[Tegelik]]</f>
        <v>0</v>
      </c>
    </row>
    <row r="4" spans="2:5" ht="30" customHeight="1" x14ac:dyDescent="0.2">
      <c r="B4" s="8" t="s">
        <v>16</v>
      </c>
      <c r="C4" s="31">
        <v>38</v>
      </c>
      <c r="D4" s="18">
        <v>38</v>
      </c>
      <c r="E4" s="11">
        <f>Kulud[[#This Row],[Prognoositav]]-Kulud[[#This Row],[Tegelik]]</f>
        <v>0</v>
      </c>
    </row>
    <row r="5" spans="2:5" ht="30" customHeight="1" x14ac:dyDescent="0.2">
      <c r="B5" s="8" t="s">
        <v>17</v>
      </c>
      <c r="C5" s="31">
        <v>30</v>
      </c>
      <c r="D5" s="18">
        <v>43</v>
      </c>
      <c r="E5" s="11">
        <f>Kulud[[#This Row],[Prognoositav]]-Kulud[[#This Row],[Tegelik]]</f>
        <v>-13</v>
      </c>
    </row>
    <row r="6" spans="2:5" ht="30" customHeight="1" x14ac:dyDescent="0.2">
      <c r="B6" s="8" t="s">
        <v>18</v>
      </c>
      <c r="C6" s="31">
        <v>25</v>
      </c>
      <c r="D6" s="18">
        <v>21</v>
      </c>
      <c r="E6" s="11">
        <f>Kulud[[#This Row],[Prognoositav]]-Kulud[[#This Row],[Tegelik]]</f>
        <v>4</v>
      </c>
    </row>
    <row r="7" spans="2:5" ht="30" customHeight="1" x14ac:dyDescent="0.2">
      <c r="B7" s="8" t="s">
        <v>19</v>
      </c>
      <c r="C7" s="31">
        <v>30</v>
      </c>
      <c r="D7" s="18">
        <v>38</v>
      </c>
      <c r="E7" s="11">
        <f>Kulud[[#This Row],[Prognoositav]]-Kulud[[#This Row],[Tegelik]]</f>
        <v>-8</v>
      </c>
    </row>
    <row r="8" spans="2:5" ht="30" customHeight="1" x14ac:dyDescent="0.2">
      <c r="B8" s="8" t="s">
        <v>20</v>
      </c>
      <c r="C8" s="31">
        <v>20</v>
      </c>
      <c r="D8" s="18">
        <v>20</v>
      </c>
      <c r="E8" s="11">
        <f>Kulud[[#This Row],[Prognoositav]]-Kulud[[#This Row],[Tegelik]]</f>
        <v>0</v>
      </c>
    </row>
    <row r="9" spans="2:5" ht="30" customHeight="1" x14ac:dyDescent="0.2">
      <c r="B9" s="8" t="s">
        <v>21</v>
      </c>
      <c r="C9" s="31">
        <v>0</v>
      </c>
      <c r="D9" s="18">
        <v>30</v>
      </c>
      <c r="E9" s="11">
        <f>Kulud[[#This Row],[Prognoositav]]-Kulud[[#This Row],[Tegelik]]</f>
        <v>-30</v>
      </c>
    </row>
    <row r="10" spans="2:5" ht="30" customHeight="1" x14ac:dyDescent="0.2">
      <c r="B10" s="8" t="s">
        <v>22</v>
      </c>
      <c r="C10" s="31">
        <v>100</v>
      </c>
      <c r="D10" s="18">
        <v>70</v>
      </c>
      <c r="E10" s="11">
        <f>Kulud[[#This Row],[Prognoositav]]-Kulud[[#This Row],[Tegelik]]</f>
        <v>30</v>
      </c>
    </row>
    <row r="11" spans="2:5" ht="30" customHeight="1" x14ac:dyDescent="0.2">
      <c r="B11" s="8" t="s">
        <v>23</v>
      </c>
      <c r="C11" s="31">
        <v>100</v>
      </c>
      <c r="D11" s="18">
        <v>100</v>
      </c>
      <c r="E11" s="11">
        <f>Kulud[[#This Row],[Prognoositav]]-Kulud[[#This Row],[Tegelik]]</f>
        <v>0</v>
      </c>
    </row>
    <row r="12" spans="2:5" ht="30" customHeight="1" x14ac:dyDescent="0.2">
      <c r="B12" s="8" t="s">
        <v>24</v>
      </c>
      <c r="C12" s="31">
        <v>30</v>
      </c>
      <c r="D12" s="18">
        <v>35</v>
      </c>
      <c r="E12" s="11">
        <f>Kulud[[#This Row],[Prognoositav]]-Kulud[[#This Row],[Tegelik]]</f>
        <v>-5</v>
      </c>
    </row>
    <row r="13" spans="2:5" ht="30" customHeight="1" x14ac:dyDescent="0.2">
      <c r="B13" s="8" t="s">
        <v>25</v>
      </c>
      <c r="C13" s="31">
        <v>100</v>
      </c>
      <c r="D13" s="18">
        <v>80</v>
      </c>
      <c r="E13" s="11">
        <f>Kulud[[#This Row],[Prognoositav]]-Kulud[[#This Row],[Tegelik]]</f>
        <v>20</v>
      </c>
    </row>
    <row r="14" spans="2:5" ht="30" customHeight="1" x14ac:dyDescent="0.2">
      <c r="B14" s="8" t="s">
        <v>26</v>
      </c>
      <c r="C14" s="31">
        <v>30</v>
      </c>
      <c r="D14" s="18">
        <v>25</v>
      </c>
      <c r="E14" s="11">
        <f>Kulud[[#This Row],[Prognoositav]]-Kulud[[#This Row],[Tegelik]]</f>
        <v>5</v>
      </c>
    </row>
    <row r="15" spans="2:5" ht="30" customHeight="1" x14ac:dyDescent="0.2">
      <c r="B15" s="8" t="s">
        <v>27</v>
      </c>
      <c r="C15" s="31">
        <v>75</v>
      </c>
      <c r="D15" s="18">
        <v>75</v>
      </c>
      <c r="E15" s="11">
        <f>Kulud[[#This Row],[Prognoositav]]-Kulud[[#This Row],[Tegelik]]</f>
        <v>0</v>
      </c>
    </row>
    <row r="16" spans="2:5" ht="30" customHeight="1" x14ac:dyDescent="0.2">
      <c r="B16" s="8" t="s">
        <v>28</v>
      </c>
      <c r="C16" s="31">
        <v>100</v>
      </c>
      <c r="D16" s="18">
        <v>100</v>
      </c>
      <c r="E16" s="11">
        <f>Kulud[[#This Row],[Prognoositav]]-Kulud[[#This Row],[Tegelik]]</f>
        <v>0</v>
      </c>
    </row>
    <row r="17" spans="2:5" ht="30" customHeight="1" x14ac:dyDescent="0.2">
      <c r="B17" s="8" t="s">
        <v>29</v>
      </c>
      <c r="C17" s="31">
        <v>0</v>
      </c>
      <c r="D17" s="18">
        <v>0</v>
      </c>
      <c r="E17" s="11">
        <f>Kulud[[#This Row],[Prognoositav]]-Kulud[[#This Row],[Tegelik]]</f>
        <v>0</v>
      </c>
    </row>
    <row r="18" spans="2:5" ht="30" customHeight="1" x14ac:dyDescent="0.2">
      <c r="B18" s="8" t="s">
        <v>30</v>
      </c>
      <c r="C18" s="31">
        <v>0</v>
      </c>
      <c r="D18" s="18">
        <v>0</v>
      </c>
      <c r="E18" s="11">
        <f>Kulud[[#This Row],[Prognoositav]]-Kulud[[#This Row],[Tegelik]]</f>
        <v>0</v>
      </c>
    </row>
    <row r="19" spans="2:5" ht="30" customHeight="1" x14ac:dyDescent="0.2">
      <c r="B19" s="8" t="s">
        <v>31</v>
      </c>
      <c r="C19" s="31">
        <v>50</v>
      </c>
      <c r="D19" s="18">
        <v>50</v>
      </c>
      <c r="E19" s="11">
        <f>Kulud[[#This Row],[Prognoositav]]-Kulud[[#This Row],[Tegelik]]</f>
        <v>0</v>
      </c>
    </row>
    <row r="20" spans="2:5" ht="30" customHeight="1" x14ac:dyDescent="0.2">
      <c r="B20" s="8" t="s">
        <v>32</v>
      </c>
      <c r="C20" s="31">
        <v>100</v>
      </c>
      <c r="D20" s="18">
        <v>100</v>
      </c>
      <c r="E20" s="11">
        <f>Kulud[[#This Row],[Prognoositav]]-Kulud[[#This Row],[Tegelik]]</f>
        <v>0</v>
      </c>
    </row>
    <row r="21" spans="2:5" ht="30" customHeight="1" x14ac:dyDescent="0.2">
      <c r="B21" s="8" t="s">
        <v>33</v>
      </c>
      <c r="C21" s="31">
        <v>0</v>
      </c>
      <c r="D21" s="18">
        <v>0</v>
      </c>
      <c r="E21" s="11">
        <f>Kulud[[#This Row],[Prognoositav]]-Kulud[[#This Row],[Tegelik]]</f>
        <v>0</v>
      </c>
    </row>
    <row r="22" spans="2:5" ht="30" customHeight="1" x14ac:dyDescent="0.2">
      <c r="B22" s="24" t="s">
        <v>5</v>
      </c>
      <c r="C22" s="28">
        <f>SUBTOTAL(109,Kulud[Prognoositav])</f>
        <v>2028</v>
      </c>
      <c r="D22" s="29">
        <f>SUBTOTAL(109,Kulud[Tegelik])</f>
        <v>2025</v>
      </c>
      <c r="E22" s="30">
        <f>SUBTOTAL(109,Kulud[Erinevus])</f>
        <v>3</v>
      </c>
    </row>
  </sheetData>
  <dataValidations count="5">
    <dataValidation allowBlank="1" showInputMessage="1" showErrorMessage="1" prompt="Sisestage sellesse veergu selle päiselahtri alla selle kuu väljaminekud. Kindlate kirjete otsimiseks saate kasutada päisefiltreid." sqref="B1"/>
    <dataValidation allowBlank="1" showInputMessage="1" showErrorMessage="1" prompt="Sisestage sellesse veergu selle päiselahtri alla prognoositavad väljaminekud." sqref="C1"/>
    <dataValidation allowBlank="1" showInputMessage="1" showErrorMessage="1" prompt="Sisestage sellesse veergu selle päiselahtri alla tegelikud väljaminekud." sqref="D1"/>
    <dataValidation allowBlank="1" showInputMessage="1" showErrorMessage="1" prompt="Erinevus arvutatakse selles tulbas selle päiselahtri all automaatselt." sqref="E1"/>
    <dataValidation allowBlank="1" showInputMessage="1" showErrorMessage="1" prompt="Sellele töölehele sisestage selle kuu väljaminekud." sqref="A1"/>
  </dataValidations>
  <printOptions horizontalCentered="1"/>
  <pageMargins left="0.7" right="0.7" top="0.75" bottom="0.75" header="0.3" footer="0.3"/>
  <pageSetup paperSize="9" scale="92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Töölehed</vt:lpstr>
      </vt:variant>
      <vt:variant>
        <vt:i4>3</vt:i4>
      </vt:variant>
      <vt:variant>
        <vt:lpstr>Nimega vahemikud</vt:lpstr>
      </vt:variant>
      <vt:variant>
        <vt:i4>6</vt:i4>
      </vt:variant>
    </vt:vector>
  </HeadingPairs>
  <TitlesOfParts>
    <vt:vector size="9" baseType="lpstr">
      <vt:lpstr>Rahavoog</vt:lpstr>
      <vt:lpstr>Kuusissetulekud</vt:lpstr>
      <vt:lpstr>Kuuväljaminekud</vt:lpstr>
      <vt:lpstr>Pealkiri1</vt:lpstr>
      <vt:lpstr>Pealkiri2</vt:lpstr>
      <vt:lpstr>Pealkiri3</vt:lpstr>
      <vt:lpstr>Kuusissetulekud!Prinditiitlid</vt:lpstr>
      <vt:lpstr>Kuuväljaminekud!Prinditiitlid</vt:lpstr>
      <vt:lpstr>'Rahavoog'!Prinditiitlid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2017-02-16T06:35:50Z</dcterms:created>
  <dcterms:modified xsi:type="dcterms:W3CDTF">2017-05-18T11:46:55Z</dcterms:modified>
</cp:coreProperties>
</file>