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Administrator\Desktop\et-EE\"/>
    </mc:Choice>
  </mc:AlternateContent>
  <bookViews>
    <workbookView xWindow="0" yWindow="0" windowWidth="28800" windowHeight="11760"/>
  </bookViews>
  <sheets>
    <sheet name="Ülesannete ajakava" sheetId="1" r:id="rId1"/>
    <sheet name="Ülesannete üksikasjad" sheetId="3" r:id="rId2"/>
  </sheets>
  <definedNames>
    <definedName name="Esiletõstu_reegel">IF('Ülesannete ajakava'!$D$3="ESILETÕSTUTA",FALSE,TRUE)</definedName>
    <definedName name="Kuupäeva_kontroll">'Ülesannete ajakava'!$C$3*IF('Ülesannete ajakava'!$D$3="NÄDALAT",7,IF('Ülesannete ajakava'!$D$3="PÄEVA",1,30))</definedName>
    <definedName name="_xlnm.Print_Area" localSheetId="1">'Ülesannete üksikasjad'!$A:$H</definedName>
    <definedName name="_xlnm.Print_Titles" localSheetId="0">'Ülesannete ajakava'!$5:$5</definedName>
    <definedName name="_xlnm.Print_Titles" localSheetId="1">'Ülesannete üksikasjad'!$3:$3</definedName>
    <definedName name="Slicer_Alguskuupäev">#N/A</definedName>
    <definedName name="Slicer_Edenemine">#N/A</definedName>
    <definedName name="Slicer_Kursus">#N/A</definedName>
    <definedName name="Slicer_Tähtaeg">#N/A</definedName>
    <definedName name="Slicer_Ülesanne">#N/A</definedName>
  </definedNames>
  <calcPr calcId="162913"/>
  <pivotCaches>
    <pivotCache cacheId="1" r:id="rId3"/>
  </pivotCaches>
  <extLst>
    <ext xmlns:x14="http://schemas.microsoft.com/office/spreadsheetml/2009/9/main" uri="{BBE1A952-AA13-448e-AADC-164F8A28A991}">
      <x14:slicerCaches>
        <x14:slicerCache r:id="rId4"/>
        <x14:slicerCache r:id="rId5"/>
        <x14:slicerCache r:id="rId6"/>
        <x14:slicerCache r:id="rId7"/>
        <x14:slicerCache r:id="rId8"/>
      </x14:slicerCaches>
    </ext>
    <ext xmlns:x14="http://schemas.microsoft.com/office/spreadsheetml/2009/9/main" uri="{79F54976-1DA5-4618-B147-4CDE4B953A38}">
      <x14:workbookPr/>
    </ext>
  </extLst>
</workbook>
</file>

<file path=xl/calcChain.xml><?xml version="1.0" encoding="utf-8"?>
<calcChain xmlns="http://schemas.openxmlformats.org/spreadsheetml/2006/main">
  <c r="G7" i="1" l="1"/>
  <c r="G8" i="1"/>
  <c r="G9" i="1"/>
  <c r="G10" i="1"/>
  <c r="G11" i="1"/>
  <c r="G12" i="1"/>
  <c r="G13" i="1"/>
  <c r="G14" i="1"/>
  <c r="G15" i="1"/>
  <c r="G16" i="1"/>
  <c r="G17" i="1"/>
  <c r="G6" i="1"/>
  <c r="F17" i="1" l="1"/>
  <c r="F16" i="1"/>
  <c r="F15" i="1"/>
  <c r="F14" i="1"/>
  <c r="F13" i="1"/>
  <c r="F12" i="1"/>
  <c r="F11" i="1"/>
  <c r="F10" i="1"/>
  <c r="F9" i="1"/>
  <c r="F8" i="1"/>
  <c r="F7" i="1"/>
  <c r="F6" i="1"/>
  <c r="E17" i="1" l="1"/>
  <c r="E16" i="1"/>
  <c r="E15" i="1"/>
  <c r="E14" i="1"/>
  <c r="E13" i="1"/>
  <c r="E12" i="1"/>
  <c r="E11" i="1"/>
  <c r="E10" i="1"/>
  <c r="E9" i="1"/>
  <c r="E8" i="1"/>
  <c r="E7" i="1"/>
  <c r="E6" i="1"/>
</calcChain>
</file>

<file path=xl/sharedStrings.xml><?xml version="1.0" encoding="utf-8"?>
<sst xmlns="http://schemas.openxmlformats.org/spreadsheetml/2006/main" count="88" uniqueCount="42">
  <si>
    <t>ÜLESANNETE AJAKAVA</t>
  </si>
  <si>
    <t xml:space="preserve">TÕSTA ESILE ÜLESANNE, MILLE TÄHTAJANI ON JÄÄNUD: </t>
  </si>
  <si>
    <t>Ülesanne</t>
  </si>
  <si>
    <t>Projekt 1</t>
  </si>
  <si>
    <t>Projekt 2</t>
  </si>
  <si>
    <t>Projekt 3</t>
  </si>
  <si>
    <t>Projekt 4</t>
  </si>
  <si>
    <t>Projekt 5</t>
  </si>
  <si>
    <t>Projekt 6</t>
  </si>
  <si>
    <t>Projekt 7</t>
  </si>
  <si>
    <t>Projekt 8</t>
  </si>
  <si>
    <t>Projekt 9</t>
  </si>
  <si>
    <t>Projekt 10</t>
  </si>
  <si>
    <t>Projekt 11</t>
  </si>
  <si>
    <t>Projekt 12</t>
  </si>
  <si>
    <t>Kursus</t>
  </si>
  <si>
    <t>Parameedik 1</t>
  </si>
  <si>
    <t>Parameedik 2</t>
  </si>
  <si>
    <t>Parameedik 3</t>
  </si>
  <si>
    <t>ÜLESANNETE ÜKSIKASJAD &gt;</t>
  </si>
  <si>
    <t>EDENEMISE VÄRVIRIBA SELGITUS</t>
  </si>
  <si>
    <t>PÄEVA</t>
  </si>
  <si>
    <t>Õppejõud</t>
  </si>
  <si>
    <t>Õppejõud 1</t>
  </si>
  <si>
    <t>Õppejõud 2</t>
  </si>
  <si>
    <t>Õppejõud 3</t>
  </si>
  <si>
    <t>Õppejõud 4</t>
  </si>
  <si>
    <t>Alguskuupäev</t>
  </si>
  <si>
    <t>&gt; = 0%</t>
  </si>
  <si>
    <t>Tähtaeg</t>
  </si>
  <si>
    <t>&lt; 40% = &gt;</t>
  </si>
  <si>
    <t>Edenemine</t>
  </si>
  <si>
    <t>Protsent</t>
  </si>
  <si>
    <t>ÜLESANNETE ÜKSIKASJAD</t>
  </si>
  <si>
    <t xml:space="preserve">Andmete värskendamiseks valige lahtris B3 algavas PivotTable-liigendtabelis mõni lahter, avage menüü „Analüüs“ ja klõpsake nuppu „Värskenda“. Lahtrites I3, K3, M3, I13 ja K13 asuvad tükeldid, mille abil saate filtreerida kulusid ülesande, alguskuupäeva, kursuse, tähtaja ja edenemise alusel.
</t>
  </si>
  <si>
    <t xml:space="preserve">  </t>
  </si>
  <si>
    <t>Selles lahtris asuva tükeldi abil saate filtreerida tabeli andmeid ülesande alusel.</t>
  </si>
  <si>
    <t>Selles lahtris asuva tükeldi abil saate filtreerida tabeli andmeid tähtaja alusel.</t>
  </si>
  <si>
    <t>Selles lahtris asuva tükeldi abil saate filtreerida tabeli andmeid alguskuupäeva alusel.</t>
  </si>
  <si>
    <t>Selles lahtris asuva tükeldi abil saate filtreerida tabeli andmeid edenemise alusel.</t>
  </si>
  <si>
    <t>&lt; ÜLESANNETE AJAKAVA</t>
  </si>
  <si>
    <t>Selles lahtris asuva tükeldi abil saate filtreerida tabeli andmeid kursuse alusel.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</si>
</sst>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quot;$&quot;* #,##0_);_(&quot;$&quot;* \(#,##0\);_(&quot;$&quot;* &quot;-&quot;_);_(@_)"/>
    <numFmt numFmtId="165" formatCode="_(* #,##0_);_(* \(#,##0\);_(* &quot;-&quot;_);_(@_)"/>
    <numFmt numFmtId="166" formatCode="_(&quot;$&quot;* #,##0.00_);_(&quot;$&quot;* \(#,##0.00\);_(&quot;$&quot;* &quot;-&quot;??_);_(@_)"/>
    <numFmt numFmtId="167" formatCode="_(* #,##0.00_);_(* \(#,##0.00\);_(* &quot;-&quot;??_);_(@_)"/>
  </numFmts>
  <fonts count="14" x14ac:knownFonts="1">
    <font>
      <sz val="11"/>
      <color theme="1"/>
      <name val="Calibri"/>
      <family val="2"/>
      <scheme val="minor"/>
    </font>
    <font>
      <sz val="11"/>
      <color theme="1"/>
      <name val="Calibri"/>
      <family val="2"/>
      <scheme val="minor"/>
    </font>
    <font>
      <sz val="11"/>
      <color theme="1"/>
      <name val="Calibri"/>
      <family val="2"/>
      <scheme val="minor"/>
    </font>
    <font>
      <sz val="18"/>
      <color theme="1"/>
      <name val="Calibri"/>
      <family val="2"/>
      <scheme val="minor"/>
    </font>
    <font>
      <sz val="12"/>
      <color theme="1"/>
      <name val="Calibri"/>
      <family val="2"/>
      <scheme val="minor"/>
    </font>
    <font>
      <b/>
      <sz val="11"/>
      <color theme="3" tint="0.499984740745262"/>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u/>
      <sz val="11"/>
      <color theme="11"/>
      <name val="Calibri"/>
      <family val="2"/>
      <scheme val="minor"/>
    </font>
    <font>
      <i/>
      <sz val="11"/>
      <color rgb="FF7F7F7F"/>
      <name val="Calibri"/>
      <family val="2"/>
      <scheme val="minor"/>
    </font>
    <font>
      <b/>
      <sz val="28"/>
      <color theme="1" tint="0.24994659260841701"/>
      <name val="Calibri"/>
      <family val="2"/>
      <scheme val="major"/>
    </font>
    <font>
      <sz val="11"/>
      <color theme="1" tint="0.24994659260841701"/>
      <name val="Calibri"/>
      <family val="2"/>
      <scheme val="minor"/>
    </font>
    <font>
      <b/>
      <sz val="11"/>
      <color theme="1" tint="0.24994659260841701"/>
      <name val="Calibri"/>
      <family val="2"/>
      <scheme val="minor"/>
    </font>
  </fonts>
  <fills count="7">
    <fill>
      <patternFill patternType="none"/>
    </fill>
    <fill>
      <patternFill patternType="gray125"/>
    </fill>
    <fill>
      <patternFill patternType="solid">
        <fgColor theme="2" tint="-4.9989318521683403E-2"/>
        <bgColor indexed="64"/>
      </patternFill>
    </fill>
    <fill>
      <patternFill patternType="solid">
        <fgColor theme="7" tint="0.79998168889431442"/>
        <bgColor indexed="64"/>
      </patternFill>
    </fill>
    <fill>
      <patternFill patternType="solid">
        <fgColor theme="5" tint="0.59999389629810485"/>
        <bgColor indexed="65"/>
      </patternFill>
    </fill>
    <fill>
      <patternFill patternType="solid">
        <fgColor theme="6"/>
      </patternFill>
    </fill>
    <fill>
      <patternFill patternType="solid">
        <fgColor theme="7" tint="0.59999389629810485"/>
        <bgColor indexed="65"/>
      </patternFill>
    </fill>
  </fills>
  <borders count="3">
    <border>
      <left/>
      <right/>
      <top/>
      <bottom/>
      <diagonal/>
    </border>
    <border>
      <left style="double">
        <color theme="2" tint="-0.499984740745262"/>
      </left>
      <right style="double">
        <color theme="2" tint="-0.499984740745262"/>
      </right>
      <top style="double">
        <color theme="2" tint="-0.499984740745262"/>
      </top>
      <bottom style="double">
        <color theme="2" tint="-0.499984740745262"/>
      </bottom>
      <diagonal/>
    </border>
    <border>
      <left style="thin">
        <color theme="2" tint="-0.499984740745262"/>
      </left>
      <right style="thin">
        <color theme="2" tint="-0.499984740745262"/>
      </right>
      <top style="thin">
        <color theme="2" tint="-0.499984740745262"/>
      </top>
      <bottom style="thin">
        <color theme="2" tint="-0.499984740745262"/>
      </bottom>
      <diagonal/>
    </border>
  </borders>
  <cellStyleXfs count="16">
    <xf numFmtId="0" fontId="0" fillId="0" borderId="0">
      <alignment horizontal="left" vertical="center"/>
    </xf>
    <xf numFmtId="9" fontId="2" fillId="0" borderId="0" applyFont="0" applyFill="0" applyBorder="0" applyAlignment="0" applyProtection="0"/>
    <xf numFmtId="0" fontId="11" fillId="0" borderId="0" applyNumberFormat="0" applyBorder="0" applyAlignment="0" applyProtection="0"/>
    <xf numFmtId="0" fontId="5" fillId="2" borderId="1" applyNumberFormat="0" applyAlignment="0" applyProtection="0"/>
    <xf numFmtId="0" fontId="8" fillId="0" borderId="0" applyNumberFormat="0" applyBorder="0" applyAlignment="0" applyProtection="0">
      <alignment horizontal="left" vertical="center"/>
    </xf>
    <xf numFmtId="0" fontId="9" fillId="0" borderId="0" applyNumberFormat="0" applyFill="0" applyBorder="0" applyAlignment="0" applyProtection="0">
      <alignment horizontal="left" vertical="center"/>
    </xf>
    <xf numFmtId="167"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0" fontId="13" fillId="0" borderId="0" applyNumberFormat="0" applyProtection="0">
      <alignment horizontal="center" vertical="center"/>
    </xf>
    <xf numFmtId="0" fontId="10" fillId="0" borderId="0" applyNumberFormat="0" applyBorder="0" applyAlignment="0" applyProtection="0"/>
    <xf numFmtId="0" fontId="1" fillId="4" borderId="0" applyNumberFormat="0" applyBorder="0" applyAlignment="0" applyProtection="0"/>
    <xf numFmtId="0" fontId="12" fillId="5" borderId="0" applyNumberFormat="0" applyBorder="0" applyAlignment="0" applyProtection="0"/>
    <xf numFmtId="0" fontId="1" fillId="6" borderId="0" applyNumberFormat="0" applyBorder="0" applyAlignment="0" applyProtection="0"/>
    <xf numFmtId="14" fontId="1" fillId="0" borderId="0">
      <alignment horizontal="left" vertical="center"/>
    </xf>
  </cellStyleXfs>
  <cellXfs count="37">
    <xf numFmtId="0" fontId="0" fillId="0" borderId="0" xfId="0">
      <alignment horizontal="left" vertical="center"/>
    </xf>
    <xf numFmtId="0" fontId="0" fillId="0" borderId="0" xfId="0" applyAlignment="1">
      <alignment wrapText="1"/>
    </xf>
    <xf numFmtId="0" fontId="3" fillId="0" borderId="0" xfId="0" applyFont="1">
      <alignment horizontal="left" vertical="center"/>
    </xf>
    <xf numFmtId="0" fontId="0" fillId="0" borderId="0" xfId="0" pivotButton="1" applyFont="1" applyAlignment="1">
      <alignment horizontal="center" vertical="center"/>
    </xf>
    <xf numFmtId="0" fontId="4" fillId="0" borderId="0" xfId="0" applyFont="1">
      <alignment horizontal="left" vertical="center"/>
    </xf>
    <xf numFmtId="0" fontId="0" fillId="0" borderId="0" xfId="0" applyFont="1">
      <alignment horizontal="left" vertical="center"/>
    </xf>
    <xf numFmtId="0" fontId="0" fillId="0" borderId="0" xfId="0" applyAlignment="1">
      <alignment horizontal="left" vertical="center"/>
    </xf>
    <xf numFmtId="0" fontId="0" fillId="0" borderId="0" xfId="0" applyAlignment="1">
      <alignment horizontal="left"/>
    </xf>
    <xf numFmtId="0" fontId="0" fillId="0" borderId="0" xfId="0" applyAlignment="1"/>
    <xf numFmtId="9" fontId="0" fillId="0" borderId="0" xfId="1" applyFont="1" applyFill="1" applyBorder="1" applyAlignment="1">
      <alignment vertical="center"/>
    </xf>
    <xf numFmtId="0" fontId="1" fillId="3" borderId="2" xfId="3" applyFont="1" applyFill="1" applyBorder="1" applyAlignment="1">
      <alignment horizontal="center" vertical="center"/>
    </xf>
    <xf numFmtId="14" fontId="0" fillId="0" borderId="0" xfId="0" applyNumberFormat="1">
      <alignment horizontal="left" vertical="center"/>
    </xf>
    <xf numFmtId="0" fontId="0" fillId="0" borderId="0" xfId="0" applyNumberFormat="1">
      <alignment horizontal="left" vertical="center"/>
    </xf>
    <xf numFmtId="0" fontId="6" fillId="0" borderId="0" xfId="0" applyNumberFormat="1" applyFont="1" applyBorder="1" applyAlignment="1"/>
    <xf numFmtId="0" fontId="0" fillId="0" borderId="0" xfId="0" applyNumberFormat="1" applyFont="1">
      <alignment horizontal="left" vertical="center"/>
    </xf>
    <xf numFmtId="0" fontId="0" fillId="0" borderId="0" xfId="0" applyFont="1" applyFill="1" applyBorder="1" applyAlignment="1">
      <alignment vertical="center"/>
    </xf>
    <xf numFmtId="0" fontId="0" fillId="0" borderId="0" xfId="0" applyNumberFormat="1" applyFont="1" applyFill="1" applyBorder="1" applyAlignment="1">
      <alignment vertical="center"/>
    </xf>
    <xf numFmtId="0" fontId="0" fillId="0" borderId="0" xfId="0" applyAlignment="1">
      <alignment vertical="center"/>
    </xf>
    <xf numFmtId="0" fontId="13" fillId="0" borderId="0" xfId="10">
      <alignment horizontal="center" vertical="center"/>
    </xf>
    <xf numFmtId="9" fontId="12" fillId="5" borderId="0" xfId="13" applyNumberFormat="1" applyAlignment="1">
      <alignment horizontal="center" vertical="center"/>
    </xf>
    <xf numFmtId="0" fontId="1" fillId="6" borderId="0" xfId="14" applyNumberFormat="1" applyAlignment="1">
      <alignment horizontal="center" vertical="center"/>
    </xf>
    <xf numFmtId="14" fontId="1" fillId="0" borderId="0" xfId="15">
      <alignment horizontal="left" vertical="center"/>
    </xf>
    <xf numFmtId="9" fontId="0" fillId="4" borderId="0" xfId="12" applyNumberFormat="1" applyFont="1" applyAlignment="1">
      <alignment horizontal="center" vertical="center"/>
    </xf>
    <xf numFmtId="0" fontId="0" fillId="0" borderId="0" xfId="0" applyNumberFormat="1" applyFont="1" applyFill="1" applyBorder="1" applyAlignment="1" applyProtection="1">
      <alignment horizontal="left" vertical="center"/>
    </xf>
    <xf numFmtId="0" fontId="0" fillId="0" borderId="0" xfId="0" applyNumberFormat="1" applyFont="1" applyFill="1" applyBorder="1" applyAlignment="1" applyProtection="1">
      <alignment vertical="center"/>
    </xf>
    <xf numFmtId="14" fontId="0" fillId="0" borderId="0" xfId="0" applyNumberFormat="1" applyFont="1" applyAlignment="1">
      <alignment horizontal="center" vertical="center" wrapText="1"/>
    </xf>
    <xf numFmtId="9" fontId="0" fillId="0" borderId="0" xfId="0" applyNumberFormat="1" applyFont="1" applyAlignment="1">
      <alignment horizontal="center" vertical="center" wrapText="1"/>
    </xf>
    <xf numFmtId="0" fontId="0" fillId="0" borderId="0" xfId="0" applyAlignment="1">
      <alignment vertical="center" wrapText="1"/>
    </xf>
    <xf numFmtId="9" fontId="0" fillId="0" borderId="0" xfId="1" applyFont="1" applyAlignment="1">
      <alignment horizontal="right" vertical="center"/>
    </xf>
    <xf numFmtId="0" fontId="0" fillId="0" borderId="0" xfId="0" applyFont="1" applyAlignment="1">
      <alignment horizontal="center" vertical="center" wrapText="1"/>
    </xf>
    <xf numFmtId="0" fontId="13" fillId="0" borderId="0" xfId="10" applyNumberFormat="1">
      <alignment horizontal="center" vertical="center"/>
    </xf>
    <xf numFmtId="0" fontId="11" fillId="0" borderId="0" xfId="2" applyAlignment="1">
      <alignment horizontal="left" vertical="top"/>
    </xf>
    <xf numFmtId="0" fontId="8" fillId="0" borderId="0" xfId="4" applyAlignment="1">
      <alignment horizontal="right" vertical="center"/>
    </xf>
    <xf numFmtId="0" fontId="7" fillId="0" borderId="0" xfId="0" applyFont="1" applyAlignment="1">
      <alignment horizontal="center" vertical="center"/>
    </xf>
    <xf numFmtId="0" fontId="10" fillId="0" borderId="0" xfId="11" applyAlignment="1">
      <alignment horizontal="left" vertical="top" wrapText="1"/>
    </xf>
    <xf numFmtId="0" fontId="0" fillId="0" borderId="0" xfId="0" applyFont="1" applyAlignment="1">
      <alignment horizontal="center" vertical="center" wrapText="1"/>
    </xf>
    <xf numFmtId="0" fontId="0" fillId="0" borderId="0" xfId="0" applyFont="1" applyAlignment="1">
      <alignment horizontal="center" vertical="center"/>
    </xf>
  </cellXfs>
  <cellStyles count="16">
    <cellStyle name="40% – rõhk2" xfId="12" builtinId="35"/>
    <cellStyle name="40% – rõhk4" xfId="14" builtinId="43"/>
    <cellStyle name="Hüperlink" xfId="4" builtinId="8" customBuiltin="1"/>
    <cellStyle name="Koma" xfId="6" builtinId="3" customBuiltin="1"/>
    <cellStyle name="Koma [0]" xfId="7" builtinId="6" customBuiltin="1"/>
    <cellStyle name="Kontrolli lahtrit" xfId="3" builtinId="23" customBuiltin="1"/>
    <cellStyle name="Kuupäev" xfId="15"/>
    <cellStyle name="Külastatud hüperlink" xfId="5" builtinId="9" customBuiltin="1"/>
    <cellStyle name="Normaallaad" xfId="0" builtinId="0" customBuiltin="1"/>
    <cellStyle name="Pealkiri" xfId="2" builtinId="15" customBuiltin="1"/>
    <cellStyle name="Pealkiri 1" xfId="10" builtinId="16" customBuiltin="1"/>
    <cellStyle name="Protsent" xfId="1" builtinId="5"/>
    <cellStyle name="Rõhk3" xfId="13" builtinId="37" customBuiltin="1"/>
    <cellStyle name="Selgitav tekst" xfId="11" builtinId="53" customBuiltin="1"/>
    <cellStyle name="Valuuta" xfId="8" builtinId="4" customBuiltin="1"/>
    <cellStyle name="Valuuta [0]" xfId="9" builtinId="7" customBuiltin="1"/>
  </cellStyles>
  <dxfs count="138">
    <dxf>
      <font>
        <sz val="10"/>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0"/>
      </font>
    </dxf>
    <dxf>
      <alignment horizontal="right" vertical="center" textRotation="0" wrapText="0"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left" vertical="center" textRotation="0" wrapText="0" indent="0" justifyLastLine="0" shrinkToFit="0" readingOrder="0"/>
    </dxf>
    <dxf>
      <font>
        <color theme="2" tint="-4.9989318521683403E-2"/>
      </font>
      <fill>
        <patternFill>
          <bgColor theme="2" tint="-4.9989318521683403E-2"/>
        </patternFill>
      </fill>
    </dxf>
    <dxf>
      <fill>
        <patternFill>
          <bgColor theme="7" tint="0.79998168889431442"/>
        </patternFill>
      </fill>
    </dxf>
    <dxf>
      <font>
        <b val="0"/>
        <i/>
        <color theme="1" tint="0.34998626667073579"/>
      </font>
    </dxf>
    <dxf>
      <font>
        <b val="0"/>
        <i val="0"/>
        <color theme="1" tint="0.24994659260841701"/>
      </font>
      <border>
        <vertical/>
        <horizontal/>
      </border>
    </dxf>
    <dxf>
      <font>
        <b val="0"/>
        <i val="0"/>
        <color theme="1" tint="0.24994659260841701"/>
      </font>
    </dxf>
    <dxf>
      <font>
        <b val="0"/>
        <i val="0"/>
        <color theme="1" tint="0.24994659260841701"/>
      </font>
      <border>
        <right style="thin">
          <color theme="0" tint="-0.24994659260841701"/>
        </right>
        <bottom style="thin">
          <color theme="0" tint="-0.24994659260841701"/>
        </bottom>
        <vertical style="thin">
          <color theme="0" tint="-0.24994659260841701"/>
        </vertical>
        <horizontal style="thin">
          <color theme="0" tint="-0.24994659260841701"/>
        </horizontal>
      </border>
    </dxf>
    <dxf>
      <font>
        <b val="0"/>
        <i val="0"/>
        <color theme="1" tint="0.24994659260841701"/>
      </font>
      <border>
        <right style="thin">
          <color theme="0" tint="-0.24994659260841701"/>
        </right>
        <bottom style="thin">
          <color theme="0" tint="-0.24994659260841701"/>
        </bottom>
        <vertical style="thin">
          <color theme="0" tint="-0.24994659260841701"/>
        </vertical>
        <horizontal style="thin">
          <color theme="0" tint="-0.24994659260841701"/>
        </horizontal>
      </border>
    </dxf>
    <dxf>
      <font>
        <b val="0"/>
        <i val="0"/>
        <color theme="1" tint="0.24994659260841701"/>
      </font>
      <border>
        <right style="thin">
          <color theme="0" tint="-0.24994659260841701"/>
        </right>
        <bottom style="thin">
          <color theme="0" tint="-0.24994659260841701"/>
        </bottom>
        <vertical style="thin">
          <color theme="0" tint="-0.24994659260841701"/>
        </vertical>
        <horizontal style="thin">
          <color theme="0" tint="-0.24994659260841701"/>
        </horizontal>
      </border>
    </dxf>
    <dxf>
      <font>
        <color theme="1" tint="0.24994659260841701"/>
      </font>
      <border>
        <right style="thin">
          <color theme="0" tint="-0.24994659260841701"/>
        </right>
        <bottom style="thin">
          <color theme="0" tint="-0.24994659260841701"/>
        </bottom>
        <vertical style="thin">
          <color theme="0" tint="-0.24994659260841701"/>
        </vertical>
        <horizontal style="thin">
          <color theme="0" tint="-0.24994659260841701"/>
        </horizontal>
      </border>
    </dxf>
    <dxf>
      <font>
        <b val="0"/>
        <i val="0"/>
        <color theme="1" tint="0.24994659260841701"/>
      </font>
      <fill>
        <patternFill patternType="solid">
          <fgColor theme="0" tint="-0.14999847407452621"/>
          <bgColor theme="0" tint="-0.14999847407452621"/>
        </patternFill>
      </fill>
      <border>
        <left style="thin">
          <color theme="0"/>
        </left>
        <right style="thin">
          <color theme="0"/>
        </right>
        <top style="thin">
          <color theme="0"/>
        </top>
        <bottom style="thin">
          <color theme="0"/>
        </bottom>
        <vertical style="thin">
          <color theme="0"/>
        </vertical>
        <horizontal style="thin">
          <color theme="0"/>
        </horizontal>
      </border>
    </dxf>
    <dxf>
      <font>
        <b val="0"/>
        <i val="0"/>
        <color theme="1" tint="0.24994659260841701"/>
      </font>
      <fill>
        <patternFill patternType="solid">
          <fgColor theme="0" tint="-0.14999847407452621"/>
          <bgColor theme="0" tint="-0.14999847407452621"/>
        </patternFill>
      </fill>
      <border>
        <left style="thin">
          <color theme="0"/>
        </left>
        <right style="thin">
          <color theme="0"/>
        </right>
        <top style="thin">
          <color theme="0"/>
        </top>
        <bottom style="thin">
          <color theme="0"/>
        </bottom>
        <vertical style="thin">
          <color theme="0"/>
        </vertical>
        <horizontal style="thin">
          <color theme="0"/>
        </horizontal>
      </border>
    </dxf>
    <dxf>
      <font>
        <b val="0"/>
        <i val="0"/>
        <color theme="1" tint="0.24994659260841701"/>
      </font>
      <fill>
        <patternFill patternType="solid">
          <fgColor theme="0"/>
          <bgColor theme="0"/>
        </patternFill>
      </fill>
      <border>
        <top style="thin">
          <color theme="1" tint="0.499984740745262"/>
        </top>
        <bottom style="thin">
          <color theme="1" tint="0.499984740745262"/>
        </bottom>
      </border>
    </dxf>
    <dxf>
      <font>
        <b val="0"/>
        <i val="0"/>
        <color theme="0"/>
      </font>
      <fill>
        <patternFill>
          <bgColor theme="1" tint="0.24994659260841701"/>
        </patternFill>
      </fill>
    </dxf>
    <dxf>
      <font>
        <b val="0"/>
        <i val="0"/>
        <color theme="1" tint="0.24994659260841701"/>
      </font>
      <fill>
        <patternFill patternType="none">
          <bgColor auto="1"/>
        </patternFill>
      </fill>
      <border>
        <bottom style="thin">
          <color theme="0" tint="-0.24994659260841701"/>
        </bottom>
        <horizontal style="thin">
          <color theme="0" tint="-0.24994659260841701"/>
        </horizontal>
      </border>
    </dxf>
    <dxf>
      <fill>
        <patternFill>
          <fgColor theme="0" tint="-0.14996795556505021"/>
          <bgColor theme="0" tint="-0.14996795556505021"/>
        </patternFill>
      </fill>
    </dxf>
    <dxf>
      <font>
        <color theme="0"/>
      </font>
      <fill>
        <patternFill>
          <fgColor theme="1"/>
          <bgColor theme="1"/>
        </patternFill>
      </fill>
    </dxf>
    <dxf>
      <font>
        <color theme="0"/>
      </font>
      <fill>
        <patternFill>
          <fgColor theme="1"/>
          <bgColor theme="1"/>
        </patternFill>
      </fill>
    </dxf>
    <dxf>
      <border>
        <top style="double">
          <color theme="1"/>
        </top>
      </border>
    </dxf>
    <dxf>
      <font>
        <b val="0"/>
        <i val="0"/>
        <color theme="0"/>
      </font>
      <fill>
        <patternFill>
          <fgColor theme="1"/>
          <bgColor theme="1" tint="0.24994659260841701"/>
        </patternFill>
      </fill>
    </dxf>
    <dxf>
      <font>
        <color theme="1"/>
      </font>
      <border>
        <bottom style="thin">
          <color theme="0" tint="-0.24994659260841701"/>
        </bottom>
        <horizontal style="thin">
          <color theme="0" tint="-0.24994659260841701"/>
        </horizontal>
      </border>
    </dxf>
    <dxf>
      <font>
        <b val="0"/>
        <i val="0"/>
        <sz val="11"/>
        <color theme="0"/>
        <name val="Calibri"/>
        <scheme val="major"/>
      </font>
      <fill>
        <patternFill>
          <bgColor theme="1" tint="0.24994659260841701"/>
        </patternFill>
      </fill>
      <border>
        <vertical/>
        <horizontal/>
      </border>
    </dxf>
    <dxf>
      <font>
        <b val="0"/>
        <i val="0"/>
        <sz val="11"/>
        <color theme="0"/>
      </font>
      <fill>
        <patternFill patternType="solid">
          <bgColor theme="0"/>
        </patternFill>
      </fill>
      <border>
        <vertical/>
        <horizontal/>
      </border>
    </dxf>
  </dxfs>
  <tableStyles count="3" defaultTableStyle="Ülesannete ajakava" defaultPivotStyle="PivotStyleLight16">
    <tableStyle name="Assignment detail Slicer" pivot="0" table="0" count="10">
      <tableStyleElement type="wholeTable" dxfId="137"/>
      <tableStyleElement type="headerRow" dxfId="136"/>
    </tableStyle>
    <tableStyle name="Ülesannete ajakava" pivot="0" count="6">
      <tableStyleElement type="wholeTable" dxfId="135"/>
      <tableStyleElement type="headerRow" dxfId="134"/>
      <tableStyleElement type="totalRow" dxfId="133"/>
      <tableStyleElement type="firstColumn" dxfId="132"/>
      <tableStyleElement type="lastColumn" dxfId="131"/>
      <tableStyleElement type="firstColumnStripe" dxfId="130"/>
    </tableStyle>
    <tableStyle name="Ülesannete_üksikasjad" table="0" count="11">
      <tableStyleElement type="wholeTable" dxfId="129"/>
      <tableStyleElement type="headerRow" dxfId="128"/>
      <tableStyleElement type="totalRow" dxfId="127"/>
      <tableStyleElement type="firstRowStripe" dxfId="126"/>
      <tableStyleElement type="firstColumnStripe" dxfId="125"/>
      <tableStyleElement type="firstSubtotalRow" dxfId="124"/>
      <tableStyleElement type="secondSubtotalRow" dxfId="123"/>
      <tableStyleElement type="firstRowSubheading" dxfId="122"/>
      <tableStyleElement type="secondRowSubheading" dxfId="121"/>
      <tableStyleElement type="pageFieldLabels" dxfId="120"/>
      <tableStyleElement type="pageFieldValues" dxfId="119"/>
    </tableStyle>
  </tableStyles>
  <colors>
    <mruColors>
      <color rgb="FFF4FAA0"/>
      <color rgb="FFFCD692"/>
      <color rgb="FFFF9379"/>
      <color rgb="FFFF6D4B"/>
      <color rgb="FFF32E07"/>
    </mruColors>
  </colors>
  <extLst>
    <ext xmlns:x14="http://schemas.microsoft.com/office/spreadsheetml/2009/9/main" uri="{46F421CA-312F-682f-3DD2-61675219B42D}">
      <x14:dxfs count="8">
        <dxf>
          <font>
            <b val="0"/>
            <i val="0"/>
            <sz val="11"/>
            <color theme="0" tint="-0.499984740745262"/>
          </font>
          <fill>
            <patternFill patternType="solid">
              <fgColor auto="1"/>
              <bgColor theme="7" tint="0.79998168889431442"/>
            </patternFill>
          </fill>
          <border>
            <left style="thin">
              <color theme="0"/>
            </left>
            <right style="thin">
              <color theme="0"/>
            </right>
            <top style="thin">
              <color theme="0"/>
            </top>
            <bottom style="thin">
              <color theme="0"/>
            </bottom>
            <vertical/>
            <horizontal/>
          </border>
        </dxf>
        <dxf>
          <font>
            <b val="0"/>
            <i val="0"/>
            <sz val="11"/>
            <color theme="0"/>
          </font>
          <fill>
            <patternFill patternType="solid">
              <fgColor auto="1"/>
              <bgColor theme="7"/>
            </patternFill>
          </fill>
          <border>
            <left style="thin">
              <color theme="0"/>
            </left>
            <right style="thin">
              <color theme="0"/>
            </right>
            <top style="thin">
              <color theme="0"/>
            </top>
            <bottom style="thin">
              <color theme="0"/>
            </bottom>
            <vertical/>
            <horizontal/>
          </border>
        </dxf>
        <dxf>
          <font>
            <b val="0"/>
            <i val="0"/>
            <sz val="11"/>
            <color theme="7"/>
          </font>
          <fill>
            <patternFill patternType="solid">
              <fgColor auto="1"/>
              <bgColor theme="0" tint="-0.14996795556505021"/>
            </patternFill>
          </fill>
          <border>
            <left style="thin">
              <color theme="0"/>
            </left>
            <right style="thin">
              <color theme="0"/>
            </right>
            <top style="thin">
              <color theme="0"/>
            </top>
            <bottom style="thin">
              <color theme="0"/>
            </bottom>
            <vertical/>
            <horizontal/>
          </border>
        </dxf>
        <dxf>
          <font>
            <b/>
            <i val="0"/>
            <sz val="11"/>
            <color theme="0"/>
          </font>
          <fill>
            <patternFill patternType="solid">
              <fgColor auto="1"/>
              <bgColor theme="7"/>
            </patternFill>
          </fill>
          <border>
            <left style="thin">
              <color theme="0"/>
            </left>
            <right style="thin">
              <color theme="0"/>
            </right>
            <top style="thin">
              <color theme="0"/>
            </top>
            <bottom style="thin">
              <color theme="0"/>
            </bottom>
            <vertical/>
            <horizontal/>
          </border>
        </dxf>
        <dxf>
          <font>
            <b val="0"/>
            <i val="0"/>
            <sz val="11"/>
            <color theme="0"/>
          </font>
          <fill>
            <patternFill patternType="solid">
              <fgColor theme="4" tint="0.79995117038483843"/>
              <bgColor theme="7" tint="0.59996337778862885"/>
            </patternFill>
          </fill>
          <border>
            <left style="thin">
              <color theme="0"/>
            </left>
            <right style="thin">
              <color theme="0"/>
            </right>
            <top style="thin">
              <color theme="0"/>
            </top>
            <bottom style="thin">
              <color theme="0"/>
            </bottom>
            <vertical/>
            <horizontal/>
          </border>
        </dxf>
        <dxf>
          <font>
            <b val="0"/>
            <i val="0"/>
            <sz val="11"/>
            <color theme="0"/>
          </font>
          <fill>
            <patternFill patternType="solid">
              <fgColor theme="4" tint="0.59999389629810485"/>
              <bgColor theme="7" tint="-0.24994659260841701"/>
            </patternFill>
          </fill>
          <border>
            <left style="thin">
              <color theme="0"/>
            </left>
            <right style="thin">
              <color theme="0"/>
            </right>
            <top style="thin">
              <color theme="0"/>
            </top>
            <bottom style="thin">
              <color theme="0"/>
            </bottom>
            <vertical/>
            <horizontal/>
          </border>
        </dxf>
        <dxf>
          <font>
            <b val="0"/>
            <i val="0"/>
            <sz val="11"/>
            <color theme="0"/>
          </font>
          <fill>
            <patternFill patternType="solid">
              <fgColor rgb="FFFFFFFF"/>
              <bgColor theme="7" tint="0.59996337778862885"/>
            </patternFill>
          </fill>
          <border>
            <left style="thin">
              <color theme="0"/>
            </left>
            <right style="thin">
              <color theme="0"/>
            </right>
            <top style="thin">
              <color theme="0"/>
            </top>
            <bottom style="thin">
              <color theme="0"/>
            </bottom>
            <vertical/>
            <horizontal/>
          </border>
        </dxf>
        <dxf>
          <font>
            <b val="0"/>
            <i val="0"/>
            <sz val="11"/>
            <color theme="0"/>
          </font>
          <fill>
            <patternFill patternType="solid">
              <fgColor rgb="FFFFFFFF"/>
              <bgColor theme="7"/>
            </patternFill>
          </fill>
          <border>
            <left style="thin">
              <color theme="0"/>
            </left>
            <right style="thin">
              <color theme="0"/>
            </right>
            <top style="thin">
              <color theme="0"/>
            </top>
            <bottom style="thin">
              <color theme="0"/>
            </bottom>
            <vertical/>
            <horizontal/>
          </border>
        </dxf>
      </x14:dxfs>
    </ext>
    <ext xmlns:x14="http://schemas.microsoft.com/office/spreadsheetml/2009/9/main" uri="{EB79DEF2-80B8-43e5-95BD-54CBDDF9020C}">
      <x14:slicerStyles defaultSlicerStyle="SlicerStyleLight1">
        <x14:slicerStyle name="Assignment detail Slicer">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5.xml"/><Relationship Id="rId3" Type="http://schemas.openxmlformats.org/officeDocument/2006/relationships/pivotCacheDefinition" Target="pivotCache/pivotCacheDefinition1.xml"/><Relationship Id="rId7" Type="http://schemas.microsoft.com/office/2007/relationships/slicerCache" Target="slicerCaches/slicerCache4.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3.xml"/><Relationship Id="rId11" Type="http://schemas.openxmlformats.org/officeDocument/2006/relationships/sharedStrings" Target="sharedStrings.xml"/><Relationship Id="rId5" Type="http://schemas.microsoft.com/office/2007/relationships/slicerCache" Target="slicerCaches/slicerCache2.xml"/><Relationship Id="rId10" Type="http://schemas.openxmlformats.org/officeDocument/2006/relationships/styles" Target="styles.xml"/><Relationship Id="rId4" Type="http://schemas.microsoft.com/office/2007/relationships/slicerCache" Target="slicerCaches/slicerCache1.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8</xdr:col>
      <xdr:colOff>28500</xdr:colOff>
      <xdr:row>2</xdr:row>
      <xdr:rowOff>11100</xdr:rowOff>
    </xdr:from>
    <xdr:to>
      <xdr:col>9</xdr:col>
      <xdr:colOff>694650</xdr:colOff>
      <xdr:row>11</xdr:row>
      <xdr:rowOff>124425</xdr:rowOff>
    </xdr:to>
    <mc:AlternateContent xmlns:mc="http://schemas.openxmlformats.org/markup-compatibility/2006" xmlns:a14="http://schemas.microsoft.com/office/drawing/2010/main">
      <mc:Choice Requires="a14">
        <xdr:graphicFrame macro="">
          <xdr:nvGraphicFramePr>
            <xdr:cNvPr id="2" name="Ülesanne"/>
            <xdr:cNvGraphicFramePr/>
          </xdr:nvGraphicFramePr>
          <xdr:xfrm>
            <a:off x="0" y="0"/>
            <a:ext cx="0" cy="0"/>
          </xdr:xfrm>
          <a:graphic>
            <a:graphicData uri="http://schemas.microsoft.com/office/drawing/2010/slicer">
              <sle:slicer xmlns:sle="http://schemas.microsoft.com/office/drawing/2010/slicer" name="Ülesanne"/>
            </a:graphicData>
          </a:graphic>
        </xdr:graphicFrame>
      </mc:Choice>
      <mc:Fallback xmlns="">
        <xdr:sp macro="" textlink="">
          <xdr:nvSpPr>
            <xdr:cNvPr id="0" name=""/>
            <xdr:cNvSpPr>
              <a:spLocks noTextEdit="1"/>
            </xdr:cNvSpPr>
          </xdr:nvSpPr>
          <xdr:spPr>
            <a:xfrm>
              <a:off x="8429550" y="1116000"/>
              <a:ext cx="1371000" cy="2008800"/>
            </a:xfrm>
            <a:prstGeom prst="rect">
              <a:avLst/>
            </a:prstGeom>
            <a:solidFill>
              <a:prstClr val="white"/>
            </a:solidFill>
            <a:ln w="1">
              <a:solidFill>
                <a:prstClr val="green"/>
              </a:solidFill>
            </a:ln>
          </xdr:spPr>
          <xdr:txBody>
            <a:bodyPr vertOverflow="clip" horzOverflow="clip"/>
            <a:lstStyle/>
            <a:p>
              <a:r>
                <a:rPr lang="et-EE" sz="1100"/>
                <a:t>See kujund tähistab tükeldajat. Tükeldajaid toetatakse versioonis Excel 2010 ja uuemates versioonides.
Kui kujundit on muudetud mõnes Exceli varasemas versioonis või kui töövihik on salvestatud Excel 2003 või varasemas versioonis, ei saa tükeldajat kasutada.</a:t>
              </a:r>
            </a:p>
          </xdr:txBody>
        </xdr:sp>
      </mc:Fallback>
    </mc:AlternateContent>
    <xdr:clientData/>
  </xdr:twoCellAnchor>
  <xdr:twoCellAnchor editAs="oneCell">
    <xdr:from>
      <xdr:col>12</xdr:col>
      <xdr:colOff>74700</xdr:colOff>
      <xdr:row>2</xdr:row>
      <xdr:rowOff>11100</xdr:rowOff>
    </xdr:from>
    <xdr:to>
      <xdr:col>13</xdr:col>
      <xdr:colOff>531300</xdr:colOff>
      <xdr:row>11</xdr:row>
      <xdr:rowOff>124425</xdr:rowOff>
    </xdr:to>
    <mc:AlternateContent xmlns:mc="http://schemas.openxmlformats.org/markup-compatibility/2006" xmlns:a14="http://schemas.microsoft.com/office/drawing/2010/main">
      <mc:Choice Requires="a14">
        <xdr:graphicFrame macro="">
          <xdr:nvGraphicFramePr>
            <xdr:cNvPr id="3" name="Kursus"/>
            <xdr:cNvGraphicFramePr/>
          </xdr:nvGraphicFramePr>
          <xdr:xfrm>
            <a:off x="0" y="0"/>
            <a:ext cx="0" cy="0"/>
          </xdr:xfrm>
          <a:graphic>
            <a:graphicData uri="http://schemas.microsoft.com/office/drawing/2010/slicer">
              <sle:slicer xmlns:sle="http://schemas.microsoft.com/office/drawing/2010/slicer" name="Kursus"/>
            </a:graphicData>
          </a:graphic>
        </xdr:graphicFrame>
      </mc:Choice>
      <mc:Fallback xmlns="">
        <xdr:sp macro="" textlink="">
          <xdr:nvSpPr>
            <xdr:cNvPr id="0" name=""/>
            <xdr:cNvSpPr>
              <a:spLocks noTextEdit="1"/>
            </xdr:cNvSpPr>
          </xdr:nvSpPr>
          <xdr:spPr>
            <a:xfrm>
              <a:off x="11295150" y="1116000"/>
              <a:ext cx="1161450" cy="2008800"/>
            </a:xfrm>
            <a:prstGeom prst="rect">
              <a:avLst/>
            </a:prstGeom>
            <a:solidFill>
              <a:prstClr val="white"/>
            </a:solidFill>
            <a:ln w="1">
              <a:solidFill>
                <a:prstClr val="green"/>
              </a:solidFill>
            </a:ln>
          </xdr:spPr>
          <xdr:txBody>
            <a:bodyPr vertOverflow="clip" horzOverflow="clip"/>
            <a:lstStyle/>
            <a:p>
              <a:r>
                <a:rPr lang="et-EE" sz="1100"/>
                <a:t>See kujund tähistab tükeldajat. Tükeldajaid toetatakse versioonis Excel 2010 ja uuemates versioonides.
Kui kujundit on muudetud mõnes Exceli varasemas versioonis või kui töövihik on salvestatud Excel 2003 või varasemas versioonis, ei saa tükeldajat kasutada.</a:t>
              </a:r>
            </a:p>
          </xdr:txBody>
        </xdr:sp>
      </mc:Fallback>
    </mc:AlternateContent>
    <xdr:clientData/>
  </xdr:twoCellAnchor>
  <xdr:twoCellAnchor editAs="oneCell">
    <xdr:from>
      <xdr:col>10</xdr:col>
      <xdr:colOff>33600</xdr:colOff>
      <xdr:row>2</xdr:row>
      <xdr:rowOff>11100</xdr:rowOff>
    </xdr:from>
    <xdr:to>
      <xdr:col>11</xdr:col>
      <xdr:colOff>699750</xdr:colOff>
      <xdr:row>11</xdr:row>
      <xdr:rowOff>124425</xdr:rowOff>
    </xdr:to>
    <mc:AlternateContent xmlns:mc="http://schemas.openxmlformats.org/markup-compatibility/2006" xmlns:a14="http://schemas.microsoft.com/office/drawing/2010/main">
      <mc:Choice Requires="a14">
        <xdr:graphicFrame macro="">
          <xdr:nvGraphicFramePr>
            <xdr:cNvPr id="4" name="Alguskuupäev"/>
            <xdr:cNvGraphicFramePr/>
          </xdr:nvGraphicFramePr>
          <xdr:xfrm>
            <a:off x="0" y="0"/>
            <a:ext cx="0" cy="0"/>
          </xdr:xfrm>
          <a:graphic>
            <a:graphicData uri="http://schemas.microsoft.com/office/drawing/2010/slicer">
              <sle:slicer xmlns:sle="http://schemas.microsoft.com/office/drawing/2010/slicer" name="Alguskuupäev"/>
            </a:graphicData>
          </a:graphic>
        </xdr:graphicFrame>
      </mc:Choice>
      <mc:Fallback xmlns="">
        <xdr:sp macro="" textlink="">
          <xdr:nvSpPr>
            <xdr:cNvPr id="0" name=""/>
            <xdr:cNvSpPr>
              <a:spLocks noTextEdit="1"/>
            </xdr:cNvSpPr>
          </xdr:nvSpPr>
          <xdr:spPr>
            <a:xfrm>
              <a:off x="9844350" y="1116000"/>
              <a:ext cx="1371000" cy="2008800"/>
            </a:xfrm>
            <a:prstGeom prst="rect">
              <a:avLst/>
            </a:prstGeom>
            <a:solidFill>
              <a:prstClr val="white"/>
            </a:solidFill>
            <a:ln w="1">
              <a:solidFill>
                <a:prstClr val="green"/>
              </a:solidFill>
            </a:ln>
          </xdr:spPr>
          <xdr:txBody>
            <a:bodyPr vertOverflow="clip" horzOverflow="clip"/>
            <a:lstStyle/>
            <a:p>
              <a:r>
                <a:rPr lang="et-EE" sz="1100"/>
                <a:t>See kujund tähistab tükeldajat. Tükeldajaid toetatakse versioonis Excel 2010 ja uuemates versioonides.
Kui kujundit on muudetud mõnes Exceli varasemas versioonis või kui töövihik on salvestatud Excel 2003 või varasemas versioonis, ei saa tükeldajat kasutada.</a:t>
              </a:r>
            </a:p>
          </xdr:txBody>
        </xdr:sp>
      </mc:Fallback>
    </mc:AlternateContent>
    <xdr:clientData/>
  </xdr:twoCellAnchor>
  <xdr:twoCellAnchor editAs="oneCell">
    <xdr:from>
      <xdr:col>8</xdr:col>
      <xdr:colOff>28500</xdr:colOff>
      <xdr:row>12</xdr:row>
      <xdr:rowOff>104400</xdr:rowOff>
    </xdr:from>
    <xdr:to>
      <xdr:col>9</xdr:col>
      <xdr:colOff>694650</xdr:colOff>
      <xdr:row>18</xdr:row>
      <xdr:rowOff>370125</xdr:rowOff>
    </xdr:to>
    <mc:AlternateContent xmlns:mc="http://schemas.openxmlformats.org/markup-compatibility/2006" xmlns:a14="http://schemas.microsoft.com/office/drawing/2010/main">
      <mc:Choice Requires="a14">
        <xdr:graphicFrame macro="">
          <xdr:nvGraphicFramePr>
            <xdr:cNvPr id="5" name="Tähtaeg"/>
            <xdr:cNvGraphicFramePr/>
          </xdr:nvGraphicFramePr>
          <xdr:xfrm>
            <a:off x="0" y="0"/>
            <a:ext cx="0" cy="0"/>
          </xdr:xfrm>
          <a:graphic>
            <a:graphicData uri="http://schemas.microsoft.com/office/drawing/2010/slicer">
              <sle:slicer xmlns:sle="http://schemas.microsoft.com/office/drawing/2010/slicer" name="Tähtaeg"/>
            </a:graphicData>
          </a:graphic>
        </xdr:graphicFrame>
      </mc:Choice>
      <mc:Fallback xmlns="">
        <xdr:sp macro="" textlink="">
          <xdr:nvSpPr>
            <xdr:cNvPr id="0" name=""/>
            <xdr:cNvSpPr>
              <a:spLocks noTextEdit="1"/>
            </xdr:cNvSpPr>
          </xdr:nvSpPr>
          <xdr:spPr>
            <a:xfrm>
              <a:off x="8429550" y="3304800"/>
              <a:ext cx="1371000" cy="2008800"/>
            </a:xfrm>
            <a:prstGeom prst="rect">
              <a:avLst/>
            </a:prstGeom>
            <a:solidFill>
              <a:prstClr val="white"/>
            </a:solidFill>
            <a:ln w="1">
              <a:solidFill>
                <a:prstClr val="green"/>
              </a:solidFill>
            </a:ln>
          </xdr:spPr>
          <xdr:txBody>
            <a:bodyPr vertOverflow="clip" horzOverflow="clip"/>
            <a:lstStyle/>
            <a:p>
              <a:r>
                <a:rPr lang="et-EE" sz="1100"/>
                <a:t>See kujund tähistab tükeldajat. Tükeldajaid toetatakse versioonis Excel 2010 ja uuemates versioonides.
Kui kujundit on muudetud mõnes Exceli varasemas versioonis või kui töövihik on salvestatud Excel 2003 või varasemas versioonis, ei saa tükeldajat kasutada.</a:t>
              </a:r>
            </a:p>
          </xdr:txBody>
        </xdr:sp>
      </mc:Fallback>
    </mc:AlternateContent>
    <xdr:clientData/>
  </xdr:twoCellAnchor>
  <xdr:twoCellAnchor editAs="oneCell">
    <xdr:from>
      <xdr:col>10</xdr:col>
      <xdr:colOff>44400</xdr:colOff>
      <xdr:row>12</xdr:row>
      <xdr:rowOff>104400</xdr:rowOff>
    </xdr:from>
    <xdr:to>
      <xdr:col>12</xdr:col>
      <xdr:colOff>5700</xdr:colOff>
      <xdr:row>18</xdr:row>
      <xdr:rowOff>370125</xdr:rowOff>
    </xdr:to>
    <mc:AlternateContent xmlns:mc="http://schemas.openxmlformats.org/markup-compatibility/2006" xmlns:a14="http://schemas.microsoft.com/office/drawing/2010/main">
      <mc:Choice Requires="a14">
        <xdr:graphicFrame macro="">
          <xdr:nvGraphicFramePr>
            <xdr:cNvPr id="6" name="Edenemine"/>
            <xdr:cNvGraphicFramePr/>
          </xdr:nvGraphicFramePr>
          <xdr:xfrm>
            <a:off x="0" y="0"/>
            <a:ext cx="0" cy="0"/>
          </xdr:xfrm>
          <a:graphic>
            <a:graphicData uri="http://schemas.microsoft.com/office/drawing/2010/slicer">
              <sle:slicer xmlns:sle="http://schemas.microsoft.com/office/drawing/2010/slicer" name="Edenemine"/>
            </a:graphicData>
          </a:graphic>
        </xdr:graphicFrame>
      </mc:Choice>
      <mc:Fallback xmlns="">
        <xdr:sp macro="" textlink="">
          <xdr:nvSpPr>
            <xdr:cNvPr id="0" name=""/>
            <xdr:cNvSpPr>
              <a:spLocks noTextEdit="1"/>
            </xdr:cNvSpPr>
          </xdr:nvSpPr>
          <xdr:spPr>
            <a:xfrm>
              <a:off x="9855150" y="3304800"/>
              <a:ext cx="1371000" cy="2008800"/>
            </a:xfrm>
            <a:prstGeom prst="rect">
              <a:avLst/>
            </a:prstGeom>
            <a:solidFill>
              <a:prstClr val="white"/>
            </a:solidFill>
            <a:ln w="1">
              <a:solidFill>
                <a:prstClr val="green"/>
              </a:solidFill>
            </a:ln>
          </xdr:spPr>
          <xdr:txBody>
            <a:bodyPr vertOverflow="clip" horzOverflow="clip"/>
            <a:lstStyle/>
            <a:p>
              <a:r>
                <a:rPr lang="et-EE" sz="1100"/>
                <a:t>See kujund tähistab tükeldajat. Tükeldajaid toetatakse versioonis Excel 2010 ja uuemates versioonides.
Kui kujundit on muudetud mõnes Exceli varasemas versioonis või kui töövihik on salvestatud Excel 2003 või varasemas versioonis, ei saa tükeldajat kasutada.</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OnLoad="1" refreshedBy="tester" refreshedDate="43207.244822106484" createdVersion="6" refreshedVersion="6" minRefreshableVersion="3" recordCount="12">
  <cacheSource type="worksheet">
    <worksheetSource name="Ülesanded"/>
  </cacheSource>
  <cacheFields count="7">
    <cacheField name="Ülesanne" numFmtId="0">
      <sharedItems count="12">
        <s v="Projekt 1"/>
        <s v="Projekt 2"/>
        <s v="Projekt 3"/>
        <s v="Projekt 4"/>
        <s v="Projekt 5"/>
        <s v="Projekt 6"/>
        <s v="Projekt 7"/>
        <s v="Projekt 8"/>
        <s v="Projekt 9"/>
        <s v="Projekt 10"/>
        <s v="Projekt 11"/>
        <s v="Projekt 12"/>
      </sharedItems>
    </cacheField>
    <cacheField name="Kursus" numFmtId="0">
      <sharedItems count="3">
        <s v="Parameedik 1"/>
        <s v="Parameedik 2"/>
        <s v="Parameedik 3"/>
      </sharedItems>
    </cacheField>
    <cacheField name="Õppejõud" numFmtId="0">
      <sharedItems count="4">
        <s v="Õppejõud 1"/>
        <s v="Õppejõud 2"/>
        <s v="Õppejõud 3"/>
        <s v="Õppejõud 4"/>
      </sharedItems>
    </cacheField>
    <cacheField name="Alguskuupäev" numFmtId="14">
      <sharedItems containsSemiMixedTypes="0" containsNonDate="0" containsDate="1" containsString="0" minDate="2018-02-16T00:00:00" maxDate="2018-04-08T00:00:00" count="11">
        <d v="2018-03-18T00:00:00"/>
        <d v="2018-03-28T00:00:00"/>
        <d v="2018-04-02T00:00:00"/>
        <d v="2018-02-16T00:00:00"/>
        <d v="2018-03-23T00:00:00"/>
        <d v="2018-03-14T00:00:00"/>
        <d v="2018-03-26T00:00:00"/>
        <d v="2018-04-07T00:00:00"/>
        <d v="2018-02-26T00:00:00"/>
        <d v="2018-04-04T00:00:00"/>
        <d v="2018-03-20T00:00:00"/>
      </sharedItems>
    </cacheField>
    <cacheField name="Tähtaeg" numFmtId="14">
      <sharedItems containsSemiMixedTypes="0" containsNonDate="0" containsDate="1" containsString="0" minDate="2018-05-05T00:00:00" maxDate="2018-07-07T00:00:00" count="11">
        <d v="2018-05-17T00:00:00"/>
        <d v="2018-06-16T00:00:00"/>
        <d v="2018-05-29T00:00:00"/>
        <d v="2018-05-27T00:00:00"/>
        <d v="2018-05-07T00:00:00"/>
        <d v="2018-07-06T00:00:00"/>
        <d v="2018-05-11T00:00:00"/>
        <d v="2018-06-06T00:00:00"/>
        <d v="2018-05-05T00:00:00"/>
        <d v="2018-06-11T00:00:00"/>
        <d v="2018-05-31T00:00:00"/>
      </sharedItems>
    </cacheField>
    <cacheField name="Edenemine" numFmtId="9">
      <sharedItems containsSemiMixedTypes="0" containsString="0" containsNumber="1" minValue="0.1" maxValue="1" count="11">
        <n v="1"/>
        <n v="0.1"/>
        <n v="0.8"/>
        <n v="0.2"/>
        <n v="0.5"/>
        <n v="0.3"/>
        <n v="0.35"/>
        <n v="0.4"/>
        <n v="0.75"/>
        <n v="0.55000000000000004"/>
        <n v="0.6"/>
      </sharedItems>
    </cacheField>
    <cacheField name="Protsent" numFmtId="9">
      <sharedItems containsSemiMixedTypes="0" containsString="0" containsNumber="1" minValue="0.1" maxValue="1" count="11">
        <n v="1"/>
        <n v="0.1"/>
        <n v="0.8"/>
        <n v="0.2"/>
        <n v="0.5"/>
        <n v="0.3"/>
        <n v="0.35"/>
        <n v="0.4"/>
        <n v="0.75"/>
        <n v="0.55000000000000004"/>
        <n v="0.6"/>
      </sharedItems>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2">
  <r>
    <x v="0"/>
    <x v="0"/>
    <x v="0"/>
    <x v="0"/>
    <x v="0"/>
    <x v="0"/>
    <x v="0"/>
  </r>
  <r>
    <x v="1"/>
    <x v="0"/>
    <x v="1"/>
    <x v="1"/>
    <x v="1"/>
    <x v="1"/>
    <x v="1"/>
  </r>
  <r>
    <x v="2"/>
    <x v="0"/>
    <x v="1"/>
    <x v="2"/>
    <x v="2"/>
    <x v="2"/>
    <x v="2"/>
  </r>
  <r>
    <x v="3"/>
    <x v="0"/>
    <x v="2"/>
    <x v="3"/>
    <x v="3"/>
    <x v="3"/>
    <x v="3"/>
  </r>
  <r>
    <x v="4"/>
    <x v="0"/>
    <x v="0"/>
    <x v="4"/>
    <x v="4"/>
    <x v="4"/>
    <x v="4"/>
  </r>
  <r>
    <x v="5"/>
    <x v="0"/>
    <x v="1"/>
    <x v="5"/>
    <x v="5"/>
    <x v="5"/>
    <x v="5"/>
  </r>
  <r>
    <x v="6"/>
    <x v="0"/>
    <x v="2"/>
    <x v="6"/>
    <x v="6"/>
    <x v="6"/>
    <x v="6"/>
  </r>
  <r>
    <x v="7"/>
    <x v="0"/>
    <x v="3"/>
    <x v="7"/>
    <x v="7"/>
    <x v="7"/>
    <x v="7"/>
  </r>
  <r>
    <x v="8"/>
    <x v="0"/>
    <x v="0"/>
    <x v="7"/>
    <x v="8"/>
    <x v="8"/>
    <x v="8"/>
  </r>
  <r>
    <x v="9"/>
    <x v="1"/>
    <x v="3"/>
    <x v="8"/>
    <x v="1"/>
    <x v="4"/>
    <x v="4"/>
  </r>
  <r>
    <x v="10"/>
    <x v="1"/>
    <x v="2"/>
    <x v="9"/>
    <x v="9"/>
    <x v="9"/>
    <x v="9"/>
  </r>
  <r>
    <x v="11"/>
    <x v="2"/>
    <x v="0"/>
    <x v="10"/>
    <x v="10"/>
    <x v="10"/>
    <x v="1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Ülesannete PivotTable" cacheId="1" applyNumberFormats="0" applyBorderFormats="0" applyFontFormats="0" applyPatternFormats="0" applyAlignmentFormats="0" applyWidthHeightFormats="1" dataCaption="Values" updatedVersion="6" minRefreshableVersion="3" showDrill="0" rowGrandTotals="0" colGrandTotals="0" fieldPrintTitles="1" itemPrintTitles="1" mergeItem="1" createdVersion="4" indent="0" compact="0" compactData="0" multipleFieldFilters="0" chartFormat="2">
  <location ref="B3:G15" firstHeaderRow="1" firstDataRow="1" firstDataCol="6"/>
  <pivotFields count="7">
    <pivotField axis="axisRow" compact="0" outline="0" showAll="0" defaultSubtotal="0">
      <items count="12">
        <item x="0"/>
        <item x="9"/>
        <item x="10"/>
        <item x="11"/>
        <item x="1"/>
        <item x="2"/>
        <item x="3"/>
        <item x="4"/>
        <item x="5"/>
        <item x="6"/>
        <item x="7"/>
        <item x="8"/>
      </items>
    </pivotField>
    <pivotField axis="axisRow" compact="0" outline="0" showAll="0" defaultSubtotal="0">
      <items count="3">
        <item x="0"/>
        <item x="1"/>
        <item x="2"/>
      </items>
    </pivotField>
    <pivotField axis="axisRow" compact="0" outline="0" showAll="0" defaultSubtotal="0">
      <items count="4">
        <item x="0"/>
        <item x="1"/>
        <item x="2"/>
        <item x="3"/>
      </items>
    </pivotField>
    <pivotField axis="axisRow" compact="0" numFmtId="14" outline="0" showAll="0" defaultSubtotal="0">
      <items count="11">
        <item x="3"/>
        <item x="8"/>
        <item x="5"/>
        <item x="0"/>
        <item x="10"/>
        <item x="4"/>
        <item x="6"/>
        <item x="1"/>
        <item x="2"/>
        <item x="9"/>
        <item x="7"/>
      </items>
    </pivotField>
    <pivotField axis="axisRow" compact="0" numFmtId="14" outline="0" showAll="0" defaultSubtotal="0">
      <items count="11">
        <item x="8"/>
        <item x="4"/>
        <item x="6"/>
        <item x="0"/>
        <item x="3"/>
        <item x="2"/>
        <item x="10"/>
        <item x="7"/>
        <item x="9"/>
        <item x="1"/>
        <item x="5"/>
      </items>
    </pivotField>
    <pivotField axis="axisRow" compact="0" numFmtId="9" outline="0" showAll="0" defaultSubtotal="0">
      <items count="11">
        <item x="1"/>
        <item x="3"/>
        <item x="5"/>
        <item x="6"/>
        <item x="7"/>
        <item x="4"/>
        <item x="9"/>
        <item x="10"/>
        <item x="8"/>
        <item x="2"/>
        <item x="0"/>
      </items>
    </pivotField>
    <pivotField compact="0" numFmtId="9" outline="0" showAll="0" defaultSubtotal="0"/>
  </pivotFields>
  <rowFields count="6">
    <field x="2"/>
    <field x="1"/>
    <field x="0"/>
    <field x="3"/>
    <field x="4"/>
    <field x="5"/>
  </rowFields>
  <rowItems count="12">
    <i>
      <x/>
      <x/>
      <x/>
      <x v="3"/>
      <x v="3"/>
      <x v="10"/>
    </i>
    <i r="2">
      <x v="7"/>
      <x v="5"/>
      <x v="1"/>
      <x v="5"/>
    </i>
    <i r="2">
      <x v="11"/>
      <x v="10"/>
      <x/>
      <x v="8"/>
    </i>
    <i r="1">
      <x v="2"/>
      <x v="3"/>
      <x v="4"/>
      <x v="6"/>
      <x v="7"/>
    </i>
    <i>
      <x v="1"/>
      <x/>
      <x v="4"/>
      <x v="7"/>
      <x v="9"/>
      <x/>
    </i>
    <i r="2">
      <x v="5"/>
      <x v="8"/>
      <x v="5"/>
      <x v="9"/>
    </i>
    <i r="2">
      <x v="8"/>
      <x v="2"/>
      <x v="10"/>
      <x v="2"/>
    </i>
    <i>
      <x v="2"/>
      <x/>
      <x v="6"/>
      <x/>
      <x v="4"/>
      <x v="1"/>
    </i>
    <i r="2">
      <x v="9"/>
      <x v="6"/>
      <x v="2"/>
      <x v="3"/>
    </i>
    <i r="1">
      <x v="1"/>
      <x v="2"/>
      <x v="9"/>
      <x v="8"/>
      <x v="6"/>
    </i>
    <i>
      <x v="3"/>
      <x/>
      <x v="10"/>
      <x v="10"/>
      <x v="7"/>
      <x v="4"/>
    </i>
    <i r="1">
      <x v="1"/>
      <x v="1"/>
      <x v="1"/>
      <x v="9"/>
      <x v="5"/>
    </i>
  </rowItems>
  <colItems count="1">
    <i/>
  </colItems>
  <formats count="56">
    <format dxfId="111">
      <pivotArea type="all" dataOnly="0" outline="0" fieldPosition="0"/>
    </format>
    <format dxfId="110">
      <pivotArea type="all" dataOnly="0" outline="0" fieldPosition="0"/>
    </format>
    <format dxfId="109">
      <pivotArea field="2" type="button" dataOnly="0" labelOnly="1" outline="0" axis="axisRow" fieldPosition="0"/>
    </format>
    <format dxfId="108">
      <pivotArea field="1" type="button" dataOnly="0" labelOnly="1" outline="0" axis="axisRow" fieldPosition="1"/>
    </format>
    <format dxfId="107">
      <pivotArea field="0" type="button" dataOnly="0" labelOnly="1" outline="0" axis="axisRow" fieldPosition="2"/>
    </format>
    <format dxfId="106">
      <pivotArea field="3" type="button" dataOnly="0" labelOnly="1" outline="0" axis="axisRow" fieldPosition="3"/>
    </format>
    <format dxfId="105">
      <pivotArea field="4" type="button" dataOnly="0" labelOnly="1" outline="0" axis="axisRow" fieldPosition="4"/>
    </format>
    <format dxfId="104">
      <pivotArea field="5" type="button" dataOnly="0" labelOnly="1" outline="0" axis="axisRow" fieldPosition="5"/>
    </format>
    <format dxfId="103">
      <pivotArea dataOnly="0" labelOnly="1" outline="0" fieldPosition="0">
        <references count="1">
          <reference field="2" count="0"/>
        </references>
      </pivotArea>
    </format>
    <format dxfId="102">
      <pivotArea dataOnly="0" labelOnly="1" outline="0" fieldPosition="0">
        <references count="2">
          <reference field="1" count="2">
            <x v="0"/>
            <x v="2"/>
          </reference>
          <reference field="2" count="1" selected="0">
            <x v="0"/>
          </reference>
        </references>
      </pivotArea>
    </format>
    <format dxfId="101">
      <pivotArea dataOnly="0" labelOnly="1" outline="0" fieldPosition="0">
        <references count="2">
          <reference field="1" count="1">
            <x v="0"/>
          </reference>
          <reference field="2" count="1" selected="0">
            <x v="1"/>
          </reference>
        </references>
      </pivotArea>
    </format>
    <format dxfId="100">
      <pivotArea dataOnly="0" labelOnly="1" outline="0" fieldPosition="0">
        <references count="2">
          <reference field="1" count="1">
            <x v="1"/>
          </reference>
          <reference field="2" count="1" selected="0">
            <x v="2"/>
          </reference>
        </references>
      </pivotArea>
    </format>
    <format dxfId="99">
      <pivotArea dataOnly="0" labelOnly="1" outline="0" fieldPosition="0">
        <references count="2">
          <reference field="1" count="2">
            <x v="0"/>
            <x v="1"/>
          </reference>
          <reference field="2" count="1" selected="0">
            <x v="3"/>
          </reference>
        </references>
      </pivotArea>
    </format>
    <format dxfId="98">
      <pivotArea dataOnly="0" labelOnly="1" outline="0" fieldPosition="0">
        <references count="3">
          <reference field="0" count="3">
            <x v="0"/>
            <x v="7"/>
            <x v="11"/>
          </reference>
          <reference field="1" count="1" selected="0">
            <x v="0"/>
          </reference>
          <reference field="2" count="1" selected="0">
            <x v="0"/>
          </reference>
        </references>
      </pivotArea>
    </format>
    <format dxfId="97">
      <pivotArea dataOnly="0" labelOnly="1" outline="0" fieldPosition="0">
        <references count="3">
          <reference field="0" count="1">
            <x v="3"/>
          </reference>
          <reference field="1" count="1" selected="0">
            <x v="2"/>
          </reference>
          <reference field="2" count="1" selected="0">
            <x v="0"/>
          </reference>
        </references>
      </pivotArea>
    </format>
    <format dxfId="96">
      <pivotArea dataOnly="0" labelOnly="1" outline="0" fieldPosition="0">
        <references count="3">
          <reference field="0" count="3">
            <x v="4"/>
            <x v="5"/>
            <x v="8"/>
          </reference>
          <reference field="1" count="1" selected="0">
            <x v="0"/>
          </reference>
          <reference field="2" count="1" selected="0">
            <x v="1"/>
          </reference>
        </references>
      </pivotArea>
    </format>
    <format dxfId="95">
      <pivotArea dataOnly="0" labelOnly="1" outline="0" fieldPosition="0">
        <references count="3">
          <reference field="0" count="2">
            <x v="6"/>
            <x v="9"/>
          </reference>
          <reference field="1" count="1" selected="0">
            <x v="0"/>
          </reference>
          <reference field="2" count="1" selected="0">
            <x v="2"/>
          </reference>
        </references>
      </pivotArea>
    </format>
    <format dxfId="94">
      <pivotArea dataOnly="0" labelOnly="1" outline="0" fieldPosition="0">
        <references count="3">
          <reference field="0" count="1">
            <x v="2"/>
          </reference>
          <reference field="1" count="1" selected="0">
            <x v="1"/>
          </reference>
          <reference field="2" count="1" selected="0">
            <x v="2"/>
          </reference>
        </references>
      </pivotArea>
    </format>
    <format dxfId="93">
      <pivotArea dataOnly="0" labelOnly="1" outline="0" fieldPosition="0">
        <references count="3">
          <reference field="0" count="1">
            <x v="10"/>
          </reference>
          <reference field="1" count="1" selected="0">
            <x v="0"/>
          </reference>
          <reference field="2" count="1" selected="0">
            <x v="3"/>
          </reference>
        </references>
      </pivotArea>
    </format>
    <format dxfId="92">
      <pivotArea dataOnly="0" labelOnly="1" outline="0" fieldPosition="0">
        <references count="3">
          <reference field="0" count="1">
            <x v="1"/>
          </reference>
          <reference field="1" count="1" selected="0">
            <x v="1"/>
          </reference>
          <reference field="2" count="1" selected="0">
            <x v="3"/>
          </reference>
        </references>
      </pivotArea>
    </format>
    <format dxfId="91">
      <pivotArea dataOnly="0" labelOnly="1" outline="0" fieldPosition="0">
        <references count="4">
          <reference field="0" count="1" selected="0">
            <x v="0"/>
          </reference>
          <reference field="1" count="1" selected="0">
            <x v="0"/>
          </reference>
          <reference field="2" count="1" selected="0">
            <x v="0"/>
          </reference>
          <reference field="3" count="1">
            <x v="3"/>
          </reference>
        </references>
      </pivotArea>
    </format>
    <format dxfId="90">
      <pivotArea dataOnly="0" labelOnly="1" outline="0" fieldPosition="0">
        <references count="4">
          <reference field="0" count="1" selected="0">
            <x v="7"/>
          </reference>
          <reference field="1" count="1" selected="0">
            <x v="0"/>
          </reference>
          <reference field="2" count="1" selected="0">
            <x v="0"/>
          </reference>
          <reference field="3" count="1">
            <x v="5"/>
          </reference>
        </references>
      </pivotArea>
    </format>
    <format dxfId="89">
      <pivotArea dataOnly="0" labelOnly="1" outline="0" fieldPosition="0">
        <references count="4">
          <reference field="0" count="1" selected="0">
            <x v="11"/>
          </reference>
          <reference field="1" count="1" selected="0">
            <x v="0"/>
          </reference>
          <reference field="2" count="1" selected="0">
            <x v="0"/>
          </reference>
          <reference field="3" count="1">
            <x v="10"/>
          </reference>
        </references>
      </pivotArea>
    </format>
    <format dxfId="88">
      <pivotArea dataOnly="0" labelOnly="1" outline="0" fieldPosition="0">
        <references count="4">
          <reference field="0" count="1" selected="0">
            <x v="3"/>
          </reference>
          <reference field="1" count="1" selected="0">
            <x v="2"/>
          </reference>
          <reference field="2" count="1" selected="0">
            <x v="0"/>
          </reference>
          <reference field="3" count="1">
            <x v="4"/>
          </reference>
        </references>
      </pivotArea>
    </format>
    <format dxfId="87">
      <pivotArea dataOnly="0" labelOnly="1" outline="0" fieldPosition="0">
        <references count="4">
          <reference field="0" count="1" selected="0">
            <x v="4"/>
          </reference>
          <reference field="1" count="1" selected="0">
            <x v="0"/>
          </reference>
          <reference field="2" count="1" selected="0">
            <x v="1"/>
          </reference>
          <reference field="3" count="1">
            <x v="7"/>
          </reference>
        </references>
      </pivotArea>
    </format>
    <format dxfId="86">
      <pivotArea dataOnly="0" labelOnly="1" outline="0" fieldPosition="0">
        <references count="4">
          <reference field="0" count="1" selected="0">
            <x v="5"/>
          </reference>
          <reference field="1" count="1" selected="0">
            <x v="0"/>
          </reference>
          <reference field="2" count="1" selected="0">
            <x v="1"/>
          </reference>
          <reference field="3" count="1">
            <x v="8"/>
          </reference>
        </references>
      </pivotArea>
    </format>
    <format dxfId="85">
      <pivotArea dataOnly="0" labelOnly="1" outline="0" fieldPosition="0">
        <references count="4">
          <reference field="0" count="1" selected="0">
            <x v="8"/>
          </reference>
          <reference field="1" count="1" selected="0">
            <x v="0"/>
          </reference>
          <reference field="2" count="1" selected="0">
            <x v="1"/>
          </reference>
          <reference field="3" count="1">
            <x v="2"/>
          </reference>
        </references>
      </pivotArea>
    </format>
    <format dxfId="84">
      <pivotArea dataOnly="0" labelOnly="1" outline="0" fieldPosition="0">
        <references count="4">
          <reference field="0" count="1" selected="0">
            <x v="6"/>
          </reference>
          <reference field="1" count="1" selected="0">
            <x v="0"/>
          </reference>
          <reference field="2" count="1" selected="0">
            <x v="2"/>
          </reference>
          <reference field="3" count="1">
            <x v="0"/>
          </reference>
        </references>
      </pivotArea>
    </format>
    <format dxfId="83">
      <pivotArea dataOnly="0" labelOnly="1" outline="0" fieldPosition="0">
        <references count="4">
          <reference field="0" count="1" selected="0">
            <x v="9"/>
          </reference>
          <reference field="1" count="1" selected="0">
            <x v="0"/>
          </reference>
          <reference field="2" count="1" selected="0">
            <x v="2"/>
          </reference>
          <reference field="3" count="1">
            <x v="6"/>
          </reference>
        </references>
      </pivotArea>
    </format>
    <format dxfId="82">
      <pivotArea dataOnly="0" labelOnly="1" outline="0" fieldPosition="0">
        <references count="4">
          <reference field="0" count="1" selected="0">
            <x v="2"/>
          </reference>
          <reference field="1" count="1" selected="0">
            <x v="1"/>
          </reference>
          <reference field="2" count="1" selected="0">
            <x v="2"/>
          </reference>
          <reference field="3" count="1">
            <x v="9"/>
          </reference>
        </references>
      </pivotArea>
    </format>
    <format dxfId="81">
      <pivotArea dataOnly="0" labelOnly="1" outline="0" fieldPosition="0">
        <references count="4">
          <reference field="0" count="1" selected="0">
            <x v="10"/>
          </reference>
          <reference field="1" count="1" selected="0">
            <x v="0"/>
          </reference>
          <reference field="2" count="1" selected="0">
            <x v="3"/>
          </reference>
          <reference field="3" count="1">
            <x v="10"/>
          </reference>
        </references>
      </pivotArea>
    </format>
    <format dxfId="80">
      <pivotArea dataOnly="0" labelOnly="1" outline="0" fieldPosition="0">
        <references count="4">
          <reference field="0" count="1" selected="0">
            <x v="1"/>
          </reference>
          <reference field="1" count="1" selected="0">
            <x v="1"/>
          </reference>
          <reference field="2" count="1" selected="0">
            <x v="3"/>
          </reference>
          <reference field="3" count="1">
            <x v="1"/>
          </reference>
        </references>
      </pivotArea>
    </format>
    <format dxfId="79">
      <pivotArea dataOnly="0" labelOnly="1" outline="0" fieldPosition="0">
        <references count="5">
          <reference field="0" count="1" selected="0">
            <x v="0"/>
          </reference>
          <reference field="1" count="1" selected="0">
            <x v="0"/>
          </reference>
          <reference field="2" count="1" selected="0">
            <x v="0"/>
          </reference>
          <reference field="3" count="1" selected="0">
            <x v="3"/>
          </reference>
          <reference field="4" count="1">
            <x v="3"/>
          </reference>
        </references>
      </pivotArea>
    </format>
    <format dxfId="78">
      <pivotArea dataOnly="0" labelOnly="1" outline="0" fieldPosition="0">
        <references count="5">
          <reference field="0" count="1" selected="0">
            <x v="7"/>
          </reference>
          <reference field="1" count="1" selected="0">
            <x v="0"/>
          </reference>
          <reference field="2" count="1" selected="0">
            <x v="0"/>
          </reference>
          <reference field="3" count="1" selected="0">
            <x v="5"/>
          </reference>
          <reference field="4" count="1">
            <x v="1"/>
          </reference>
        </references>
      </pivotArea>
    </format>
    <format dxfId="77">
      <pivotArea dataOnly="0" labelOnly="1" outline="0" fieldPosition="0">
        <references count="5">
          <reference field="0" count="1" selected="0">
            <x v="11"/>
          </reference>
          <reference field="1" count="1" selected="0">
            <x v="0"/>
          </reference>
          <reference field="2" count="1" selected="0">
            <x v="0"/>
          </reference>
          <reference field="3" count="1" selected="0">
            <x v="10"/>
          </reference>
          <reference field="4" count="1">
            <x v="0"/>
          </reference>
        </references>
      </pivotArea>
    </format>
    <format dxfId="76">
      <pivotArea dataOnly="0" labelOnly="1" outline="0" fieldPosition="0">
        <references count="5">
          <reference field="0" count="1" selected="0">
            <x v="3"/>
          </reference>
          <reference field="1" count="1" selected="0">
            <x v="2"/>
          </reference>
          <reference field="2" count="1" selected="0">
            <x v="0"/>
          </reference>
          <reference field="3" count="1" selected="0">
            <x v="4"/>
          </reference>
          <reference field="4" count="1">
            <x v="6"/>
          </reference>
        </references>
      </pivotArea>
    </format>
    <format dxfId="75">
      <pivotArea dataOnly="0" labelOnly="1" outline="0" fieldPosition="0">
        <references count="5">
          <reference field="0" count="1" selected="0">
            <x v="4"/>
          </reference>
          <reference field="1" count="1" selected="0">
            <x v="0"/>
          </reference>
          <reference field="2" count="1" selected="0">
            <x v="1"/>
          </reference>
          <reference field="3" count="1" selected="0">
            <x v="7"/>
          </reference>
          <reference field="4" count="1">
            <x v="9"/>
          </reference>
        </references>
      </pivotArea>
    </format>
    <format dxfId="74">
      <pivotArea dataOnly="0" labelOnly="1" outline="0" fieldPosition="0">
        <references count="5">
          <reference field="0" count="1" selected="0">
            <x v="5"/>
          </reference>
          <reference field="1" count="1" selected="0">
            <x v="0"/>
          </reference>
          <reference field="2" count="1" selected="0">
            <x v="1"/>
          </reference>
          <reference field="3" count="1" selected="0">
            <x v="8"/>
          </reference>
          <reference field="4" count="1">
            <x v="5"/>
          </reference>
        </references>
      </pivotArea>
    </format>
    <format dxfId="73">
      <pivotArea dataOnly="0" labelOnly="1" outline="0" fieldPosition="0">
        <references count="5">
          <reference field="0" count="1" selected="0">
            <x v="8"/>
          </reference>
          <reference field="1" count="1" selected="0">
            <x v="0"/>
          </reference>
          <reference field="2" count="1" selected="0">
            <x v="1"/>
          </reference>
          <reference field="3" count="1" selected="0">
            <x v="2"/>
          </reference>
          <reference field="4" count="1">
            <x v="10"/>
          </reference>
        </references>
      </pivotArea>
    </format>
    <format dxfId="72">
      <pivotArea dataOnly="0" labelOnly="1" outline="0" fieldPosition="0">
        <references count="5">
          <reference field="0" count="1" selected="0">
            <x v="6"/>
          </reference>
          <reference field="1" count="1" selected="0">
            <x v="0"/>
          </reference>
          <reference field="2" count="1" selected="0">
            <x v="2"/>
          </reference>
          <reference field="3" count="1" selected="0">
            <x v="0"/>
          </reference>
          <reference field="4" count="1">
            <x v="4"/>
          </reference>
        </references>
      </pivotArea>
    </format>
    <format dxfId="71">
      <pivotArea dataOnly="0" labelOnly="1" outline="0" fieldPosition="0">
        <references count="5">
          <reference field="0" count="1" selected="0">
            <x v="9"/>
          </reference>
          <reference field="1" count="1" selected="0">
            <x v="0"/>
          </reference>
          <reference field="2" count="1" selected="0">
            <x v="2"/>
          </reference>
          <reference field="3" count="1" selected="0">
            <x v="6"/>
          </reference>
          <reference field="4" count="1">
            <x v="2"/>
          </reference>
        </references>
      </pivotArea>
    </format>
    <format dxfId="70">
      <pivotArea dataOnly="0" labelOnly="1" outline="0" fieldPosition="0">
        <references count="5">
          <reference field="0" count="1" selected="0">
            <x v="2"/>
          </reference>
          <reference field="1" count="1" selected="0">
            <x v="1"/>
          </reference>
          <reference field="2" count="1" selected="0">
            <x v="2"/>
          </reference>
          <reference field="3" count="1" selected="0">
            <x v="9"/>
          </reference>
          <reference field="4" count="1">
            <x v="8"/>
          </reference>
        </references>
      </pivotArea>
    </format>
    <format dxfId="69">
      <pivotArea dataOnly="0" labelOnly="1" outline="0" fieldPosition="0">
        <references count="5">
          <reference field="0" count="1" selected="0">
            <x v="10"/>
          </reference>
          <reference field="1" count="1" selected="0">
            <x v="0"/>
          </reference>
          <reference field="2" count="1" selected="0">
            <x v="3"/>
          </reference>
          <reference field="3" count="1" selected="0">
            <x v="10"/>
          </reference>
          <reference field="4" count="1">
            <x v="7"/>
          </reference>
        </references>
      </pivotArea>
    </format>
    <format dxfId="68">
      <pivotArea dataOnly="0" labelOnly="1" outline="0" fieldPosition="0">
        <references count="5">
          <reference field="0" count="1" selected="0">
            <x v="1"/>
          </reference>
          <reference field="1" count="1" selected="0">
            <x v="1"/>
          </reference>
          <reference field="2" count="1" selected="0">
            <x v="3"/>
          </reference>
          <reference field="3" count="1" selected="0">
            <x v="1"/>
          </reference>
          <reference field="4" count="1">
            <x v="9"/>
          </reference>
        </references>
      </pivotArea>
    </format>
    <format dxfId="67">
      <pivotArea dataOnly="0" labelOnly="1" outline="0" fieldPosition="0">
        <references count="6">
          <reference field="0" count="1" selected="0">
            <x v="0"/>
          </reference>
          <reference field="1" count="1" selected="0">
            <x v="0"/>
          </reference>
          <reference field="2" count="1" selected="0">
            <x v="0"/>
          </reference>
          <reference field="3" count="1" selected="0">
            <x v="3"/>
          </reference>
          <reference field="4" count="1" selected="0">
            <x v="3"/>
          </reference>
          <reference field="5" count="1">
            <x v="10"/>
          </reference>
        </references>
      </pivotArea>
    </format>
    <format dxfId="66">
      <pivotArea dataOnly="0" labelOnly="1" outline="0" fieldPosition="0">
        <references count="6">
          <reference field="0" count="1" selected="0">
            <x v="7"/>
          </reference>
          <reference field="1" count="1" selected="0">
            <x v="0"/>
          </reference>
          <reference field="2" count="1" selected="0">
            <x v="0"/>
          </reference>
          <reference field="3" count="1" selected="0">
            <x v="5"/>
          </reference>
          <reference field="4" count="1" selected="0">
            <x v="1"/>
          </reference>
          <reference field="5" count="1">
            <x v="5"/>
          </reference>
        </references>
      </pivotArea>
    </format>
    <format dxfId="65">
      <pivotArea dataOnly="0" labelOnly="1" outline="0" fieldPosition="0">
        <references count="6">
          <reference field="0" count="1" selected="0">
            <x v="11"/>
          </reference>
          <reference field="1" count="1" selected="0">
            <x v="0"/>
          </reference>
          <reference field="2" count="1" selected="0">
            <x v="0"/>
          </reference>
          <reference field="3" count="1" selected="0">
            <x v="10"/>
          </reference>
          <reference field="4" count="1" selected="0">
            <x v="0"/>
          </reference>
          <reference field="5" count="1">
            <x v="8"/>
          </reference>
        </references>
      </pivotArea>
    </format>
    <format dxfId="64">
      <pivotArea dataOnly="0" labelOnly="1" outline="0" fieldPosition="0">
        <references count="6">
          <reference field="0" count="1" selected="0">
            <x v="3"/>
          </reference>
          <reference field="1" count="1" selected="0">
            <x v="2"/>
          </reference>
          <reference field="2" count="1" selected="0">
            <x v="0"/>
          </reference>
          <reference field="3" count="1" selected="0">
            <x v="4"/>
          </reference>
          <reference field="4" count="1" selected="0">
            <x v="6"/>
          </reference>
          <reference field="5" count="1">
            <x v="7"/>
          </reference>
        </references>
      </pivotArea>
    </format>
    <format dxfId="63">
      <pivotArea dataOnly="0" labelOnly="1" outline="0" fieldPosition="0">
        <references count="6">
          <reference field="0" count="1" selected="0">
            <x v="4"/>
          </reference>
          <reference field="1" count="1" selected="0">
            <x v="0"/>
          </reference>
          <reference field="2" count="1" selected="0">
            <x v="1"/>
          </reference>
          <reference field="3" count="1" selected="0">
            <x v="7"/>
          </reference>
          <reference field="4" count="1" selected="0">
            <x v="9"/>
          </reference>
          <reference field="5" count="1">
            <x v="0"/>
          </reference>
        </references>
      </pivotArea>
    </format>
    <format dxfId="62">
      <pivotArea dataOnly="0" labelOnly="1" outline="0" fieldPosition="0">
        <references count="6">
          <reference field="0" count="1" selected="0">
            <x v="5"/>
          </reference>
          <reference field="1" count="1" selected="0">
            <x v="0"/>
          </reference>
          <reference field="2" count="1" selected="0">
            <x v="1"/>
          </reference>
          <reference field="3" count="1" selected="0">
            <x v="8"/>
          </reference>
          <reference field="4" count="1" selected="0">
            <x v="5"/>
          </reference>
          <reference field="5" count="1">
            <x v="9"/>
          </reference>
        </references>
      </pivotArea>
    </format>
    <format dxfId="61">
      <pivotArea dataOnly="0" labelOnly="1" outline="0" fieldPosition="0">
        <references count="6">
          <reference field="0" count="1" selected="0">
            <x v="8"/>
          </reference>
          <reference field="1" count="1" selected="0">
            <x v="0"/>
          </reference>
          <reference field="2" count="1" selected="0">
            <x v="1"/>
          </reference>
          <reference field="3" count="1" selected="0">
            <x v="2"/>
          </reference>
          <reference field="4" count="1" selected="0">
            <x v="10"/>
          </reference>
          <reference field="5" count="1">
            <x v="2"/>
          </reference>
        </references>
      </pivotArea>
    </format>
    <format dxfId="60">
      <pivotArea dataOnly="0" labelOnly="1" outline="0" fieldPosition="0">
        <references count="6">
          <reference field="0" count="1" selected="0">
            <x v="6"/>
          </reference>
          <reference field="1" count="1" selected="0">
            <x v="0"/>
          </reference>
          <reference field="2" count="1" selected="0">
            <x v="2"/>
          </reference>
          <reference field="3" count="1" selected="0">
            <x v="0"/>
          </reference>
          <reference field="4" count="1" selected="0">
            <x v="4"/>
          </reference>
          <reference field="5" count="1">
            <x v="1"/>
          </reference>
        </references>
      </pivotArea>
    </format>
    <format dxfId="59">
      <pivotArea dataOnly="0" labelOnly="1" outline="0" fieldPosition="0">
        <references count="6">
          <reference field="0" count="1" selected="0">
            <x v="9"/>
          </reference>
          <reference field="1" count="1" selected="0">
            <x v="0"/>
          </reference>
          <reference field="2" count="1" selected="0">
            <x v="2"/>
          </reference>
          <reference field="3" count="1" selected="0">
            <x v="6"/>
          </reference>
          <reference field="4" count="1" selected="0">
            <x v="2"/>
          </reference>
          <reference field="5" count="1">
            <x v="3"/>
          </reference>
        </references>
      </pivotArea>
    </format>
    <format dxfId="58">
      <pivotArea dataOnly="0" labelOnly="1" outline="0" fieldPosition="0">
        <references count="6">
          <reference field="0" count="1" selected="0">
            <x v="2"/>
          </reference>
          <reference field="1" count="1" selected="0">
            <x v="1"/>
          </reference>
          <reference field="2" count="1" selected="0">
            <x v="2"/>
          </reference>
          <reference field="3" count="1" selected="0">
            <x v="9"/>
          </reference>
          <reference field="4" count="1" selected="0">
            <x v="8"/>
          </reference>
          <reference field="5" count="1">
            <x v="6"/>
          </reference>
        </references>
      </pivotArea>
    </format>
    <format dxfId="57">
      <pivotArea dataOnly="0" labelOnly="1" outline="0" fieldPosition="0">
        <references count="6">
          <reference field="0" count="1" selected="0">
            <x v="10"/>
          </reference>
          <reference field="1" count="1" selected="0">
            <x v="0"/>
          </reference>
          <reference field="2" count="1" selected="0">
            <x v="3"/>
          </reference>
          <reference field="3" count="1" selected="0">
            <x v="10"/>
          </reference>
          <reference field="4" count="1" selected="0">
            <x v="7"/>
          </reference>
          <reference field="5" count="1">
            <x v="4"/>
          </reference>
        </references>
      </pivotArea>
    </format>
    <format dxfId="56">
      <pivotArea dataOnly="0" labelOnly="1" outline="0" fieldPosition="0">
        <references count="6">
          <reference field="0" count="1" selected="0">
            <x v="1"/>
          </reference>
          <reference field="1" count="1" selected="0">
            <x v="1"/>
          </reference>
          <reference field="2" count="1" selected="0">
            <x v="3"/>
          </reference>
          <reference field="3" count="1" selected="0">
            <x v="1"/>
          </reference>
          <reference field="4" count="1" selected="0">
            <x v="9"/>
          </reference>
          <reference field="5" count="1">
            <x v="5"/>
          </reference>
        </references>
      </pivotArea>
    </format>
  </formats>
  <pivotTableStyleInfo name="Ülesannete_üksikasjad" showRowHeaders="1" showColHeaders="1" showRowStripes="0" showColStripes="0" showLastColumn="1"/>
  <extLst>
    <ext xmlns:x14="http://schemas.microsoft.com/office/spreadsheetml/2009/9/main" uri="{962EF5D1-5CA2-4c93-8EF4-DBF5C05439D2}">
      <x14:pivotTableDefinition xmlns:xm="http://schemas.microsoft.com/office/excel/2006/main" altTextSummary="Õppejõu ja kursuse alusel rühmitatud ülesannete üksikasjad värskendatakse ülesannete ajakava töölehe tabeli „Ülesanded“ põhjal automaatselt."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Ülesanne" sourceName="Ülesanne">
  <pivotTables>
    <pivotTable tabId="3" name="Ülesannete PivotTable"/>
  </pivotTables>
  <data>
    <tabular pivotCacheId="1">
      <items count="12">
        <i x="0" s="1"/>
        <i x="9" s="1"/>
        <i x="10" s="1"/>
        <i x="11" s="1"/>
        <i x="1" s="1"/>
        <i x="2" s="1"/>
        <i x="3" s="1"/>
        <i x="4" s="1"/>
        <i x="5" s="1"/>
        <i x="6" s="1"/>
        <i x="7" s="1"/>
        <i x="8" s="1"/>
      </items>
    </tabular>
  </data>
  <extLs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Kursus" sourceName="Kursus">
  <pivotTables>
    <pivotTable tabId="3" name="Ülesannete PivotTable"/>
  </pivotTables>
  <data>
    <tabular pivotCacheId="1">
      <items count="3">
        <i x="0" s="1"/>
        <i x="1" s="1"/>
        <i x="2" s="1"/>
      </items>
    </tabular>
  </data>
  <extLst>
    <x:ext xmlns:x15="http://schemas.microsoft.com/office/spreadsheetml/2010/11/main" uri="{470722E0-AACD-4C17-9CDC-17EF765DBC7E}">
      <x15:slicerCacheHideItemsWithNoData/>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Alguskuupäev" sourceName="Alguskuupäev">
  <pivotTables>
    <pivotTable tabId="3" name="Ülesannete PivotTable"/>
  </pivotTables>
  <data>
    <tabular pivotCacheId="1">
      <items count="11">
        <i x="3" s="1"/>
        <i x="8" s="1"/>
        <i x="5" s="1"/>
        <i x="0" s="1"/>
        <i x="10" s="1"/>
        <i x="4" s="1"/>
        <i x="6" s="1"/>
        <i x="1" s="1"/>
        <i x="2" s="1"/>
        <i x="9" s="1"/>
        <i x="7" s="1"/>
      </items>
    </tabular>
  </data>
  <extLst>
    <x:ext xmlns:x15="http://schemas.microsoft.com/office/spreadsheetml/2010/11/main" uri="{470722E0-AACD-4C17-9CDC-17EF765DBC7E}">
      <x15:slicerCacheHideItemsWithNoData/>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Slicer_Tähtaeg" sourceName="Tähtaeg">
  <pivotTables>
    <pivotTable tabId="3" name="Ülesannete PivotTable"/>
  </pivotTables>
  <data>
    <tabular pivotCacheId="1">
      <items count="11">
        <i x="8" s="1"/>
        <i x="4" s="1"/>
        <i x="6" s="1"/>
        <i x="0" s="1"/>
        <i x="3" s="1"/>
        <i x="2" s="1"/>
        <i x="10" s="1"/>
        <i x="7" s="1"/>
        <i x="9" s="1"/>
        <i x="1" s="1"/>
        <i x="5" s="1"/>
      </items>
    </tabular>
  </data>
  <extLst>
    <x:ext xmlns:x15="http://schemas.microsoft.com/office/spreadsheetml/2010/11/main" uri="{470722E0-AACD-4C17-9CDC-17EF765DBC7E}">
      <x15:slicerCacheHideItemsWithNoData/>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mc:Ignorable="x" name="Slicer_Edenemine" sourceName="Edenemine">
  <pivotTables>
    <pivotTable tabId="3" name="Ülesannete PivotTable"/>
  </pivotTables>
  <data>
    <tabular pivotCacheId="1">
      <items count="11">
        <i x="1" s="1"/>
        <i x="3" s="1"/>
        <i x="5" s="1"/>
        <i x="6" s="1"/>
        <i x="7" s="1"/>
        <i x="4" s="1"/>
        <i x="9" s="1"/>
        <i x="10" s="1"/>
        <i x="8" s="1"/>
        <i x="2" s="1"/>
        <i x="0" s="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Ülesanne" cache="Slicer_Ülesanne" caption="Ülesanne" style="Assignment detail Slicer" rowHeight="183600"/>
  <slicer name="Kursus" cache="Slicer_Kursus" caption="Kursus" style="Assignment detail Slicer" rowHeight="183600"/>
  <slicer name="Alguskuupäev" cache="Slicer_Alguskuupäev" caption="Alguskuupäev" style="Assignment detail Slicer" rowHeight="183600"/>
  <slicer name="Tähtaeg" cache="Slicer_Tähtaeg" caption="Tähtaeg" style="Assignment detail Slicer" rowHeight="183600"/>
  <slicer name="Edenemine" cache="Slicer_Edenemine" caption="Edenemine" style="Assignment detail Slicer" rowHeight="183600"/>
</slicers>
</file>

<file path=xl/tables/table1.xml><?xml version="1.0" encoding="utf-8"?>
<table xmlns="http://schemas.openxmlformats.org/spreadsheetml/2006/main" id="2" name="Ülesanded" displayName="Ülesanded" ref="B5:H17">
  <autoFilter ref="B5:H17"/>
  <tableColumns count="7">
    <tableColumn id="2" name="Ülesanne" totalsRowLabel="Kokku" dataDxfId="115" dataCellStyle="Normaallaad"/>
    <tableColumn id="1" name="Kursus" dataDxfId="114" dataCellStyle="Normaallaad"/>
    <tableColumn id="6" name="Õppejõud" dataDxfId="113" dataCellStyle="Normaallaad"/>
    <tableColumn id="4" name="Alguskuupäev" dataCellStyle="Kuupäev"/>
    <tableColumn id="3" name="Tähtaeg" dataCellStyle="Kuupäev">
      <calculatedColumnFormula>TODAY()+(ROW(A1)*10)-25</calculatedColumnFormula>
    </tableColumn>
    <tableColumn id="5" name="Edenemine" dataCellStyle="Protsent">
      <calculatedColumnFormula>Ülesanded[[#This Row],[Protsent]]</calculatedColumnFormula>
    </tableColumn>
    <tableColumn id="7" name="Protsent" totalsRowFunction="sum" dataDxfId="112" dataCellStyle="Protsent"/>
  </tableColumns>
  <tableStyleInfo name="Ülesannete ajakava" showFirstColumn="0" showLastColumn="0" showRowStripes="1" showColumnStripes="0"/>
  <extLst>
    <ext xmlns:x14="http://schemas.microsoft.com/office/spreadsheetml/2009/9/main" uri="{504A1905-F514-4f6f-8877-14C23A59335A}">
      <x14:table altTextSummary="Sellesse tabelisse sisestage ülesanne, kursus, õppejõud, alguskuupäev ja tähtaeg ning edenemisprotsent. Edenemisriba värskendatakse automaatselt."/>
    </ext>
  </extLst>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Waveform">
  <a:themeElements>
    <a:clrScheme name="Assignment Schedule">
      <a:dk1>
        <a:sysClr val="windowText" lastClr="000000"/>
      </a:dk1>
      <a:lt1>
        <a:srgbClr val="FFFFFF"/>
      </a:lt1>
      <a:dk2>
        <a:srgbClr val="000000"/>
      </a:dk2>
      <a:lt2>
        <a:srgbClr val="FFFFFF"/>
      </a:lt2>
      <a:accent1>
        <a:srgbClr val="F7901E"/>
      </a:accent1>
      <a:accent2>
        <a:srgbClr val="5AAA4D"/>
      </a:accent2>
      <a:accent3>
        <a:srgbClr val="FEC60B"/>
      </a:accent3>
      <a:accent4>
        <a:srgbClr val="0074B4"/>
      </a:accent4>
      <a:accent5>
        <a:srgbClr val="775FAE"/>
      </a:accent5>
      <a:accent6>
        <a:srgbClr val="D85264"/>
      </a:accent6>
      <a:hlink>
        <a:srgbClr val="0074B4"/>
      </a:hlink>
      <a:folHlink>
        <a:srgbClr val="775FAE"/>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Waveform">
      <a:fillStyleLst>
        <a:solidFill>
          <a:schemeClr val="phClr"/>
        </a:solidFill>
        <a:gradFill rotWithShape="1">
          <a:gsLst>
            <a:gs pos="0">
              <a:schemeClr val="phClr">
                <a:tint val="0"/>
              </a:schemeClr>
            </a:gs>
            <a:gs pos="44000">
              <a:schemeClr val="phClr">
                <a:tint val="60000"/>
                <a:satMod val="120000"/>
              </a:schemeClr>
            </a:gs>
            <a:gs pos="100000">
              <a:schemeClr val="phClr">
                <a:tint val="90000"/>
                <a:alpha val="100000"/>
                <a:lumMod val="90000"/>
              </a:schemeClr>
            </a:gs>
          </a:gsLst>
          <a:lin ang="5400000" scaled="0"/>
        </a:gradFill>
        <a:gradFill rotWithShape="1">
          <a:gsLst>
            <a:gs pos="0">
              <a:schemeClr val="phClr">
                <a:tint val="96000"/>
                <a:satMod val="120000"/>
                <a:lumMod val="120000"/>
              </a:schemeClr>
            </a:gs>
            <a:gs pos="100000">
              <a:schemeClr val="phClr">
                <a:shade val="89000"/>
                <a:lumMod val="90000"/>
              </a:schemeClr>
            </a:gs>
          </a:gsLst>
          <a:lin ang="5400000" scaled="0"/>
        </a:gradFill>
      </a:fillStyleLst>
      <a:lnStyleLst>
        <a:ln w="9525" cap="flat" cmpd="sng" algn="ctr">
          <a:solidFill>
            <a:schemeClr val="phClr"/>
          </a:solidFill>
          <a:prstDash val="solid"/>
        </a:ln>
        <a:ln w="15875" cap="flat" cmpd="sng" algn="ctr">
          <a:solidFill>
            <a:schemeClr val="phClr">
              <a:shade val="75000"/>
              <a:lumMod val="80000"/>
            </a:schemeClr>
          </a:solidFill>
          <a:prstDash val="solid"/>
        </a:ln>
        <a:ln w="25400" cap="flat" cmpd="sng" algn="ctr">
          <a:solidFill>
            <a:schemeClr val="phClr"/>
          </a:solidFill>
          <a:prstDash val="solid"/>
        </a:ln>
      </a:lnStyleLst>
      <a:effectStyleLst>
        <a:effectStyle>
          <a:effectLst/>
        </a:effectStyle>
        <a:effectStyle>
          <a:effectLst>
            <a:outerShdw blurRad="50800" dist="25400" dir="5400000" rotWithShape="0">
              <a:srgbClr val="000000">
                <a:alpha val="38000"/>
              </a:srgbClr>
            </a:outerShdw>
          </a:effectLst>
          <a:scene3d>
            <a:camera prst="orthographicFront">
              <a:rot lat="0" lon="0" rev="0"/>
            </a:camera>
            <a:lightRig rig="flat" dir="tl">
              <a:rot lat="0" lon="0" rev="6360000"/>
            </a:lightRig>
          </a:scene3d>
          <a:sp3d prstMaterial="flat">
            <a:bevelT w="12700" h="12700"/>
          </a:sp3d>
        </a:effectStyle>
        <a:effectStyle>
          <a:effectLst>
            <a:outerShdw blurRad="50800" dist="25400" dir="5400000" rotWithShape="0">
              <a:srgbClr val="000000">
                <a:alpha val="38000"/>
              </a:srgbClr>
            </a:outerShdw>
          </a:effectLst>
          <a:scene3d>
            <a:camera prst="orthographicFront">
              <a:rot lat="0" lon="0" rev="0"/>
            </a:camera>
            <a:lightRig rig="flat" dir="tl">
              <a:rot lat="0" lon="0" rev="6360000"/>
            </a:lightRig>
          </a:scene3d>
          <a:sp3d contourW="19050" prstMaterial="flat">
            <a:bevelT w="63500" h="63500"/>
            <a:contourClr>
              <a:schemeClr val="phClr">
                <a:shade val="25000"/>
                <a:satMod val="180000"/>
              </a:schemeClr>
            </a:contourClr>
          </a:sp3d>
        </a:effectStyle>
      </a:effectStyleLst>
      <a:bgFillStyleLst>
        <a:solidFill>
          <a:schemeClr val="phClr"/>
        </a:solidFill>
        <a:gradFill rotWithShape="1">
          <a:gsLst>
            <a:gs pos="40000">
              <a:schemeClr val="phClr">
                <a:tint val="94000"/>
                <a:shade val="94000"/>
                <a:alpha val="100000"/>
                <a:satMod val="114000"/>
                <a:lumMod val="114000"/>
              </a:schemeClr>
            </a:gs>
            <a:gs pos="74000">
              <a:schemeClr val="phClr">
                <a:tint val="94000"/>
                <a:shade val="94000"/>
                <a:satMod val="128000"/>
                <a:lumMod val="100000"/>
              </a:schemeClr>
            </a:gs>
            <a:gs pos="100000">
              <a:schemeClr val="phClr">
                <a:tint val="98000"/>
                <a:shade val="100000"/>
                <a:hueMod val="98000"/>
                <a:satMod val="100000"/>
                <a:lumMod val="74000"/>
              </a:schemeClr>
            </a:gs>
          </a:gsLst>
          <a:path path="circle">
            <a:fillToRect l="20000" t="-40000" r="20000" b="140000"/>
          </a:path>
        </a:gradFill>
        <a:blipFill rotWithShape="1">
          <a:blip xmlns:r="http://schemas.openxmlformats.org/officeDocument/2006/relationships" r:embed="rId1">
            <a:duotone>
              <a:schemeClr val="phClr">
                <a:tint val="96000"/>
                <a:satMod val="130000"/>
                <a:lumMod val="50000"/>
              </a:schemeClr>
              <a:schemeClr val="phClr">
                <a:tint val="96000"/>
                <a:satMod val="114000"/>
                <a:lumMod val="114000"/>
              </a:schemeClr>
            </a:duotone>
          </a:blip>
          <a:stretch/>
        </a:blip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ivotTable" Target="../pivotTables/pivotTable1.xml"/><Relationship Id="rId4"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pageSetUpPr autoPageBreaks="0" fitToPage="1"/>
  </sheetPr>
  <dimension ref="B1:H17"/>
  <sheetViews>
    <sheetView showGridLines="0" tabSelected="1" zoomScaleNormal="100" zoomScaleSheetLayoutView="115" workbookViewId="0"/>
  </sheetViews>
  <sheetFormatPr defaultRowHeight="30" customHeight="1" x14ac:dyDescent="0.25"/>
  <cols>
    <col min="1" max="1" width="2.7109375" customWidth="1"/>
    <col min="2" max="2" width="50.7109375" customWidth="1"/>
    <col min="3" max="3" width="24.85546875" customWidth="1"/>
    <col min="4" max="4" width="22.42578125" customWidth="1"/>
    <col min="5" max="5" width="16.140625" style="11" customWidth="1"/>
    <col min="6" max="6" width="12.7109375" style="11" customWidth="1"/>
    <col min="7" max="7" width="14.5703125" customWidth="1"/>
    <col min="8" max="8" width="11" customWidth="1"/>
    <col min="9" max="9" width="2.7109375" customWidth="1"/>
    <col min="10" max="10" width="3.7109375" customWidth="1"/>
  </cols>
  <sheetData>
    <row r="1" spans="2:8" ht="37.5" customHeight="1" x14ac:dyDescent="0.25">
      <c r="B1" s="31" t="s">
        <v>0</v>
      </c>
      <c r="C1" s="31"/>
      <c r="D1" s="32" t="s">
        <v>19</v>
      </c>
      <c r="E1" s="32"/>
      <c r="F1" s="32"/>
      <c r="G1" s="32"/>
      <c r="H1" s="32"/>
    </row>
    <row r="2" spans="2:8" ht="24.95" customHeight="1" x14ac:dyDescent="0.25">
      <c r="B2" s="31"/>
      <c r="C2" s="31"/>
      <c r="D2" s="30" t="s">
        <v>20</v>
      </c>
      <c r="E2" s="30"/>
      <c r="F2" s="20" t="s">
        <v>28</v>
      </c>
      <c r="G2" s="22" t="s">
        <v>30</v>
      </c>
      <c r="H2" s="19">
        <v>0.99</v>
      </c>
    </row>
    <row r="3" spans="2:8" ht="24.95" customHeight="1" x14ac:dyDescent="0.25">
      <c r="B3" s="18" t="s">
        <v>1</v>
      </c>
      <c r="C3" s="10">
        <v>2</v>
      </c>
      <c r="D3" s="10" t="s">
        <v>21</v>
      </c>
      <c r="E3" s="13"/>
      <c r="F3" s="14"/>
      <c r="G3" s="5"/>
      <c r="H3" s="5"/>
    </row>
    <row r="4" spans="2:8" ht="13.5" customHeight="1" x14ac:dyDescent="0.25">
      <c r="E4" s="12"/>
      <c r="F4" s="12"/>
    </row>
    <row r="5" spans="2:8" ht="30" customHeight="1" x14ac:dyDescent="0.25">
      <c r="B5" s="15" t="s">
        <v>2</v>
      </c>
      <c r="C5" s="15" t="s">
        <v>15</v>
      </c>
      <c r="D5" s="15" t="s">
        <v>22</v>
      </c>
      <c r="E5" s="16" t="s">
        <v>27</v>
      </c>
      <c r="F5" s="16" t="s">
        <v>29</v>
      </c>
      <c r="G5" s="15" t="s">
        <v>31</v>
      </c>
      <c r="H5" s="15" t="s">
        <v>32</v>
      </c>
    </row>
    <row r="6" spans="2:8" ht="30" customHeight="1" x14ac:dyDescent="0.25">
      <c r="B6" s="6" t="s">
        <v>3</v>
      </c>
      <c r="C6" s="27" t="s">
        <v>16</v>
      </c>
      <c r="D6" s="27" t="s">
        <v>23</v>
      </c>
      <c r="E6" s="21">
        <f ca="1">TODAY()-30</f>
        <v>43177</v>
      </c>
      <c r="F6" s="21">
        <f ca="1">TODAY()+30</f>
        <v>43237</v>
      </c>
      <c r="G6" s="9">
        <f>Ülesanded[[#This Row],[Protsent]]</f>
        <v>1</v>
      </c>
      <c r="H6" s="28">
        <v>1</v>
      </c>
    </row>
    <row r="7" spans="2:8" ht="30" customHeight="1" x14ac:dyDescent="0.25">
      <c r="B7" s="6" t="s">
        <v>4</v>
      </c>
      <c r="C7" s="27" t="s">
        <v>16</v>
      </c>
      <c r="D7" s="27" t="s">
        <v>24</v>
      </c>
      <c r="E7" s="21">
        <f ca="1">TODAY()-20</f>
        <v>43187</v>
      </c>
      <c r="F7" s="21">
        <f ca="1">TODAY()+60</f>
        <v>43267</v>
      </c>
      <c r="G7" s="9">
        <f>Ülesanded[[#This Row],[Protsent]]</f>
        <v>0.1</v>
      </c>
      <c r="H7" s="28">
        <v>0.1</v>
      </c>
    </row>
    <row r="8" spans="2:8" ht="30" customHeight="1" x14ac:dyDescent="0.25">
      <c r="B8" s="6" t="s">
        <v>5</v>
      </c>
      <c r="C8" s="27" t="s">
        <v>16</v>
      </c>
      <c r="D8" s="27" t="s">
        <v>24</v>
      </c>
      <c r="E8" s="21">
        <f ca="1">TODAY()-15</f>
        <v>43192</v>
      </c>
      <c r="F8" s="21">
        <f ca="1">TODAY()+42</f>
        <v>43249</v>
      </c>
      <c r="G8" s="9">
        <f>Ülesanded[[#This Row],[Protsent]]</f>
        <v>0.8</v>
      </c>
      <c r="H8" s="28">
        <v>0.8</v>
      </c>
    </row>
    <row r="9" spans="2:8" ht="30" customHeight="1" x14ac:dyDescent="0.25">
      <c r="B9" s="6" t="s">
        <v>6</v>
      </c>
      <c r="C9" s="27" t="s">
        <v>16</v>
      </c>
      <c r="D9" s="27" t="s">
        <v>25</v>
      </c>
      <c r="E9" s="21">
        <f ca="1">TODAY()-60</f>
        <v>43147</v>
      </c>
      <c r="F9" s="21">
        <f ca="1">TODAY()+40</f>
        <v>43247</v>
      </c>
      <c r="G9" s="9">
        <f>Ülesanded[[#This Row],[Protsent]]</f>
        <v>0.2</v>
      </c>
      <c r="H9" s="28">
        <v>0.2</v>
      </c>
    </row>
    <row r="10" spans="2:8" ht="30" customHeight="1" x14ac:dyDescent="0.25">
      <c r="B10" s="6" t="s">
        <v>7</v>
      </c>
      <c r="C10" s="27" t="s">
        <v>16</v>
      </c>
      <c r="D10" s="27" t="s">
        <v>23</v>
      </c>
      <c r="E10" s="21">
        <f ca="1">TODAY()-25</f>
        <v>43182</v>
      </c>
      <c r="F10" s="21">
        <f ca="1">TODAY()+20</f>
        <v>43227</v>
      </c>
      <c r="G10" s="9">
        <f>Ülesanded[[#This Row],[Protsent]]</f>
        <v>0.5</v>
      </c>
      <c r="H10" s="28">
        <v>0.5</v>
      </c>
    </row>
    <row r="11" spans="2:8" ht="30" customHeight="1" x14ac:dyDescent="0.25">
      <c r="B11" s="6" t="s">
        <v>8</v>
      </c>
      <c r="C11" s="27" t="s">
        <v>16</v>
      </c>
      <c r="D11" s="27" t="s">
        <v>24</v>
      </c>
      <c r="E11" s="21">
        <f ca="1">TODAY()-34</f>
        <v>43173</v>
      </c>
      <c r="F11" s="21">
        <f ca="1">TODAY()+80</f>
        <v>43287</v>
      </c>
      <c r="G11" s="9">
        <f>Ülesanded[[#This Row],[Protsent]]</f>
        <v>0.3</v>
      </c>
      <c r="H11" s="28">
        <v>0.3</v>
      </c>
    </row>
    <row r="12" spans="2:8" ht="30" customHeight="1" x14ac:dyDescent="0.25">
      <c r="B12" s="6" t="s">
        <v>9</v>
      </c>
      <c r="C12" s="27" t="s">
        <v>16</v>
      </c>
      <c r="D12" s="27" t="s">
        <v>25</v>
      </c>
      <c r="E12" s="21">
        <f ca="1">TODAY()-22</f>
        <v>43185</v>
      </c>
      <c r="F12" s="21">
        <f ca="1">TODAY()+24</f>
        <v>43231</v>
      </c>
      <c r="G12" s="9">
        <f>Ülesanded[[#This Row],[Protsent]]</f>
        <v>0.35</v>
      </c>
      <c r="H12" s="28">
        <v>0.35</v>
      </c>
    </row>
    <row r="13" spans="2:8" ht="30" customHeight="1" x14ac:dyDescent="0.25">
      <c r="B13" s="6" t="s">
        <v>10</v>
      </c>
      <c r="C13" s="27" t="s">
        <v>16</v>
      </c>
      <c r="D13" s="27" t="s">
        <v>26</v>
      </c>
      <c r="E13" s="21">
        <f ca="1">TODAY()-10</f>
        <v>43197</v>
      </c>
      <c r="F13" s="21">
        <f ca="1">TODAY()+50</f>
        <v>43257</v>
      </c>
      <c r="G13" s="9">
        <f>Ülesanded[[#This Row],[Protsent]]</f>
        <v>0.4</v>
      </c>
      <c r="H13" s="28">
        <v>0.4</v>
      </c>
    </row>
    <row r="14" spans="2:8" ht="30" customHeight="1" x14ac:dyDescent="0.25">
      <c r="B14" s="6" t="s">
        <v>11</v>
      </c>
      <c r="C14" s="27" t="s">
        <v>16</v>
      </c>
      <c r="D14" s="27" t="s">
        <v>23</v>
      </c>
      <c r="E14" s="21">
        <f ca="1">TODAY()-10</f>
        <v>43197</v>
      </c>
      <c r="F14" s="21">
        <f ca="1">TODAY()+18</f>
        <v>43225</v>
      </c>
      <c r="G14" s="9">
        <f>Ülesanded[[#This Row],[Protsent]]</f>
        <v>0.75</v>
      </c>
      <c r="H14" s="28">
        <v>0.75</v>
      </c>
    </row>
    <row r="15" spans="2:8" ht="30" customHeight="1" x14ac:dyDescent="0.25">
      <c r="B15" s="6" t="s">
        <v>12</v>
      </c>
      <c r="C15" s="27" t="s">
        <v>17</v>
      </c>
      <c r="D15" s="27" t="s">
        <v>26</v>
      </c>
      <c r="E15" s="21">
        <f ca="1">TODAY()-50</f>
        <v>43157</v>
      </c>
      <c r="F15" s="21">
        <f ca="1">TODAY()+60</f>
        <v>43267</v>
      </c>
      <c r="G15" s="9">
        <f>Ülesanded[[#This Row],[Protsent]]</f>
        <v>0.5</v>
      </c>
      <c r="H15" s="28">
        <v>0.5</v>
      </c>
    </row>
    <row r="16" spans="2:8" ht="30" customHeight="1" x14ac:dyDescent="0.25">
      <c r="B16" s="6" t="s">
        <v>13</v>
      </c>
      <c r="C16" s="27" t="s">
        <v>17</v>
      </c>
      <c r="D16" s="27" t="s">
        <v>25</v>
      </c>
      <c r="E16" s="21">
        <f ca="1">TODAY()-13</f>
        <v>43194</v>
      </c>
      <c r="F16" s="21">
        <f ca="1">TODAY()+55</f>
        <v>43262</v>
      </c>
      <c r="G16" s="9">
        <f>Ülesanded[[#This Row],[Protsent]]</f>
        <v>0.55000000000000004</v>
      </c>
      <c r="H16" s="28">
        <v>0.55000000000000004</v>
      </c>
    </row>
    <row r="17" spans="2:8" ht="30" customHeight="1" x14ac:dyDescent="0.25">
      <c r="B17" s="6" t="s">
        <v>14</v>
      </c>
      <c r="C17" s="27" t="s">
        <v>18</v>
      </c>
      <c r="D17" s="27" t="s">
        <v>23</v>
      </c>
      <c r="E17" s="21">
        <f ca="1">TODAY()-28</f>
        <v>43179</v>
      </c>
      <c r="F17" s="21">
        <f ca="1">TODAY()+44</f>
        <v>43251</v>
      </c>
      <c r="G17" s="9">
        <f>Ülesanded[[#This Row],[Protsent]]</f>
        <v>0.6</v>
      </c>
      <c r="H17" s="28">
        <v>0.6</v>
      </c>
    </row>
  </sheetData>
  <mergeCells count="3">
    <mergeCell ref="D2:E2"/>
    <mergeCell ref="B1:C2"/>
    <mergeCell ref="D1:H1"/>
  </mergeCells>
  <conditionalFormatting sqref="B6:H17">
    <cfRule type="expression" dxfId="118" priority="2" stopIfTrue="1">
      <formula>$G6=1</formula>
    </cfRule>
    <cfRule type="expression" dxfId="117" priority="3" stopIfTrue="1">
      <formula>(Esiletõstu_reegel)*($F6&lt;=TODAY()+Kuupäeva_kontroll)*($F6&gt;=TODAY())</formula>
    </cfRule>
  </conditionalFormatting>
  <conditionalFormatting sqref="G6:G17">
    <cfRule type="dataBar" priority="53">
      <dataBar showValue="0">
        <cfvo type="num" val="0"/>
        <cfvo type="num" val="1"/>
        <color theme="1" tint="0.249977111117893"/>
      </dataBar>
      <extLst>
        <ext xmlns:x14="http://schemas.microsoft.com/office/spreadsheetml/2009/9/main" uri="{B025F937-C7B1-47D3-B67F-A62EFF666E3E}">
          <x14:id>{82BA63E7-1098-4931-91F1-1B29948AFD56}</x14:id>
        </ext>
      </extLst>
    </cfRule>
    <cfRule type="colorScale" priority="66">
      <colorScale>
        <cfvo type="percent" val="5"/>
        <cfvo type="percentile" val="40"/>
        <cfvo type="percent" val="75"/>
        <color theme="7" tint="0.39997558519241921"/>
        <color theme="5" tint="0.39997558519241921"/>
        <color theme="6"/>
      </colorScale>
    </cfRule>
  </conditionalFormatting>
  <conditionalFormatting sqref="C3">
    <cfRule type="expression" dxfId="116" priority="5">
      <formula>$D$3="Esiletõstuta"</formula>
    </cfRule>
  </conditionalFormatting>
  <conditionalFormatting sqref="F2:H2">
    <cfRule type="colorScale" priority="68">
      <colorScale>
        <cfvo type="percent" val="5"/>
        <cfvo type="percent" val="40"/>
        <cfvo type="percent" val="75"/>
        <color theme="7" tint="0.39997558519241921"/>
        <color theme="5" tint="0.39997558519241921"/>
        <color theme="6"/>
      </colorScale>
    </cfRule>
  </conditionalFormatting>
  <dataValidations xWindow="428" yWindow="285" count="17">
    <dataValidation type="list" errorStyle="warning" allowBlank="1" showInputMessage="1" showErrorMessage="1" error="Valige loendist ajavahemik. Valige LOOBU, seejärel vajutage valikuvõimaluste kuvamiseks klahvikombinatsiooni ALT + ALLANOOL, liikuge allanooleklahvi abil soovitud valikuni ja selle kinnitamiseks vajutage sisestusklahvi (ENTER)." prompt="Määrake selles lahtris ajavahemik, mille jooksul saabuva tähtajaga ülesanded esile tõsta. Ripploendi avamiseks vajutage klahvikombinatsiooni ALT + ALLANOOL, seejärel kasutage valiku tegemiseks ALLANOOLEKLAHVI ja sisestusklahvi (ENTER)." sqref="D3">
      <formula1>"ESILETÕSTUTA,PÄEVA,NÄDALAT,KUUD"</formula1>
    </dataValidation>
    <dataValidation type="list" errorStyle="warning" allowBlank="1" showInputMessage="1" showErrorMessage="1" error="Valige loendist ajavahemiku väärtus. Valige LOOBU, seejärel vajutage valikuvõimaluste kuvamiseks klahvikombinatsiooni ALT + ALLANOOL, liikuge allanooleklahvi abil soovitud valikuni ja selle kinnitamiseks vajutage sisestusklahvi (ENTER)." prompt="Määrake selles lahtris ajavahemiku väärtus, mille jooksul saabuva tähtajaga ülesanded tuleb esile tõsta. Ripploendi avamiseks vajutage klahvikombinatsiooni ALT + ALLANOOL, seejärel kasutage valiku tegemiseks ALLANOOLEKLAHVI ja sisestusklahvi (ENTER)." sqref="C3">
      <formula1>"1,2,3,4,5,6,7,8,9,10,11,12,13,14,15,16,17,18,19,20,21,22,23,24,25,26,27,28,29,30"</formula1>
    </dataValidation>
    <dataValidation allowBlank="1" showInputMessage="1" showErrorMessage="1" prompt="Selle veeru päise alla sisestage ülesanne. Kindlate kirjete otsimiseks kasutage päisefiltreid." sqref="B5"/>
    <dataValidation allowBlank="1" showInputMessage="1" showErrorMessage="1" prompt="Selle veeru päise alla sisestage kursus." sqref="C5"/>
    <dataValidation allowBlank="1" showInputMessage="1" showErrorMessage="1" prompt="Selle veeru päise alla sisestage õppejõud." sqref="D5"/>
    <dataValidation allowBlank="1" showInputMessage="1" showErrorMessage="1" prompt="Selle veeru päise alla sisestage alguskuupäev." sqref="E5"/>
    <dataValidation allowBlank="1" showInputMessage="1" showErrorMessage="1" prompt="Selle veeru päise alla sisestage tähtaeg." sqref="F5"/>
    <dataValidation allowBlank="1" showInputMessage="1" showErrorMessage="1" prompt="Selle veeru päiselahtri all värskendatakse edenemisriba automaatselt." sqref="G5"/>
    <dataValidation allowBlank="1" showInputMessage="1" showErrorMessage="1" prompt="Selle veeru päise alla sisestage edenemisprotsent." sqref="H5"/>
    <dataValidation allowBlank="1" showInputMessage="1" showErrorMessage="1" prompt="Paremal asuvates lahtrites C3 ja D3 saate määrata läheneva tähtajaga ülesannete esiletõstu kriteeriumid." sqref="B3"/>
    <dataValidation allowBlank="1" showInputMessage="1" showErrorMessage="1" prompt="Selles lahtris on töölehe pealkiri. Edenemise värviriba selgitus asub lahtrites F2–H2. Lahtris D1 asub navigeerimislink töölehele „Ülesannete üksikasjad“." sqref="B1:C2"/>
    <dataValidation allowBlank="1" showInputMessage="1" showErrorMessage="1" prompt="Edenemise värviriba selgitus kuvatakse paremal asuvates lahtrites. Tabeli „Ülesanded“ veeru „Edenemine“ värviribasid värskendatakse automaatselt." sqref="D2:E2"/>
    <dataValidation allowBlank="1" showInputMessage="1" showErrorMessage="1" prompt="Selles töövihikus saate luua ülesannete ajakava. Sisestage üksikasjad selle töölehe lahtrist B5 algavasse tabelisse „Ülesanded“." sqref="A1"/>
    <dataValidation allowBlank="1" showInputMessage="1" showErrorMessage="1" prompt="Kui ülesande edenemisprotsent on 0–39%, tõstetakse see esile RGB-mudeli värviga R=123, G=209 ja B=255." sqref="F2"/>
    <dataValidation allowBlank="1" showInputMessage="1" showErrorMessage="1" prompt="Kui ülesande edenemisprotsent on 40–74%, tõstetakse see esile RGB-mudeli värviga R=188, G=222 ja B=182." sqref="G2"/>
    <dataValidation allowBlank="1" showInputMessage="1" showErrorMessage="1" prompt="Kui ülesande edenemisprotsent on 75–99%, tõstetakse see esile RGB-mudeli värviga R=254, G=198 ja B=11." sqref="H2"/>
    <dataValidation allowBlank="1" showInputMessage="1" showErrorMessage="1" prompt="Navigeerimislink töölehele „Ülesannete üksikasjad“." sqref="D1"/>
  </dataValidations>
  <hyperlinks>
    <hyperlink ref="D1:H1" location="'Ülesannete üksikasjad'!A1" tooltip="Töölehele „Ülesannete üksikasjad“ liikumiseks klõpsake linki." display="ÜLESANNETE ÜKSIKASJAD &gt;"/>
  </hyperlinks>
  <printOptions horizontalCentered="1"/>
  <pageMargins left="0.25" right="0.25" top="0.75" bottom="0.75" header="0.3" footer="0.3"/>
  <pageSetup paperSize="9" fitToHeight="0" orientation="landscape" r:id="rId1"/>
  <headerFooter differentFirst="1">
    <oddFooter>Page &amp;P of &amp;N</oddFooter>
  </headerFooter>
  <ignoredErrors>
    <ignoredError sqref="F6:F17" calculatedColumn="1"/>
  </ignoredErrors>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82BA63E7-1098-4931-91F1-1B29948AFD56}">
            <x14:dataBar minLength="0" maxLength="100" border="1" gradient="0" negativeBarBorderColorSameAsPositive="0">
              <x14:cfvo type="num">
                <xm:f>0</xm:f>
              </x14:cfvo>
              <x14:cfvo type="num">
                <xm:f>1</xm:f>
              </x14:cfvo>
              <x14:borderColor theme="1" tint="0.249977111117893"/>
              <x14:negativeFillColor rgb="FFFF0000"/>
              <x14:negativeBorderColor rgb="FFFF0000"/>
              <x14:axisColor rgb="FF000000"/>
            </x14:dataBar>
          </x14:cfRule>
          <xm:sqref>G6:G17</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7"/>
    <pageSetUpPr autoPageBreaks="0" fitToPage="1"/>
  </sheetPr>
  <dimension ref="A1:U25"/>
  <sheetViews>
    <sheetView showGridLines="0" zoomScaleNormal="100" workbookViewId="0"/>
  </sheetViews>
  <sheetFormatPr defaultRowHeight="30" customHeight="1" x14ac:dyDescent="0.25"/>
  <cols>
    <col min="1" max="1" width="2.7109375" style="4" customWidth="1"/>
    <col min="2" max="2" width="19" style="1" customWidth="1"/>
    <col min="3" max="3" width="26.140625" style="8" customWidth="1"/>
    <col min="4" max="4" width="23.5703125" style="7" customWidth="1"/>
    <col min="5" max="5" width="19.42578125" style="6" customWidth="1"/>
    <col min="6" max="7" width="16.28515625" style="6" customWidth="1"/>
    <col min="8" max="8" width="2.5703125" customWidth="1"/>
    <col min="9" max="13" width="10.5703125" customWidth="1"/>
    <col min="15" max="15" width="2.7109375" customWidth="1"/>
  </cols>
  <sheetData>
    <row r="1" spans="1:21" ht="37.5" customHeight="1" x14ac:dyDescent="0.25">
      <c r="A1"/>
      <c r="B1" s="31" t="s">
        <v>33</v>
      </c>
      <c r="C1" s="31"/>
      <c r="D1" s="31"/>
      <c r="E1" s="31"/>
      <c r="F1" s="31"/>
      <c r="G1" s="31"/>
      <c r="H1" s="31"/>
      <c r="I1" s="31"/>
      <c r="J1" s="31"/>
      <c r="K1" s="31"/>
      <c r="L1" s="32" t="s">
        <v>40</v>
      </c>
      <c r="M1" s="32"/>
      <c r="N1" s="32"/>
    </row>
    <row r="2" spans="1:21" ht="50.1" customHeight="1" x14ac:dyDescent="0.25">
      <c r="A2"/>
      <c r="B2" s="34" t="s">
        <v>34</v>
      </c>
      <c r="C2" s="34"/>
      <c r="D2" s="34"/>
      <c r="E2" s="34"/>
      <c r="F2" s="34"/>
      <c r="G2" s="34"/>
      <c r="H2" s="34"/>
      <c r="I2" s="34"/>
      <c r="J2" s="34"/>
      <c r="K2" s="34"/>
      <c r="L2" s="34"/>
      <c r="M2" s="34"/>
      <c r="N2" s="34"/>
      <c r="O2" s="34"/>
    </row>
    <row r="3" spans="1:21" ht="23.25" x14ac:dyDescent="0.25">
      <c r="A3" s="2"/>
      <c r="B3" s="3" t="s">
        <v>22</v>
      </c>
      <c r="C3" s="3" t="s">
        <v>15</v>
      </c>
      <c r="D3" s="3" t="s">
        <v>2</v>
      </c>
      <c r="E3" s="3" t="s">
        <v>27</v>
      </c>
      <c r="F3" s="3" t="s">
        <v>29</v>
      </c>
      <c r="G3" s="3" t="s">
        <v>31</v>
      </c>
      <c r="I3" s="33" t="s">
        <v>36</v>
      </c>
      <c r="J3" s="33"/>
      <c r="K3" s="33" t="s">
        <v>38</v>
      </c>
      <c r="L3" s="33"/>
      <c r="M3" s="33" t="s">
        <v>41</v>
      </c>
      <c r="N3" s="33"/>
      <c r="O3" s="33"/>
    </row>
    <row r="4" spans="1:21" ht="15.75" x14ac:dyDescent="0.25">
      <c r="B4" s="35" t="s">
        <v>23</v>
      </c>
      <c r="C4" s="35" t="s">
        <v>16</v>
      </c>
      <c r="D4" s="29" t="s">
        <v>3</v>
      </c>
      <c r="E4" s="25">
        <v>43177</v>
      </c>
      <c r="F4" s="25">
        <v>43237</v>
      </c>
      <c r="G4" s="26">
        <v>1</v>
      </c>
      <c r="I4" s="33"/>
      <c r="J4" s="33"/>
      <c r="K4" s="33"/>
      <c r="L4" s="33"/>
      <c r="M4" s="33"/>
      <c r="N4" s="33"/>
      <c r="O4" s="33"/>
    </row>
    <row r="5" spans="1:21" ht="15.75" x14ac:dyDescent="0.25">
      <c r="B5" s="36"/>
      <c r="C5" s="36"/>
      <c r="D5" s="29" t="s">
        <v>7</v>
      </c>
      <c r="E5" s="25">
        <v>43182</v>
      </c>
      <c r="F5" s="25">
        <v>43227</v>
      </c>
      <c r="G5" s="26">
        <v>0.5</v>
      </c>
      <c r="I5" s="33"/>
      <c r="J5" s="33"/>
      <c r="K5" s="33"/>
      <c r="L5" s="33"/>
      <c r="M5" s="33"/>
      <c r="N5" s="33"/>
      <c r="O5" s="33"/>
    </row>
    <row r="6" spans="1:21" ht="15.75" x14ac:dyDescent="0.25">
      <c r="B6" s="36"/>
      <c r="C6" s="36"/>
      <c r="D6" s="29" t="s">
        <v>11</v>
      </c>
      <c r="E6" s="25">
        <v>43197</v>
      </c>
      <c r="F6" s="25">
        <v>43225</v>
      </c>
      <c r="G6" s="26">
        <v>0.75</v>
      </c>
      <c r="I6" s="33"/>
      <c r="J6" s="33"/>
      <c r="K6" s="33"/>
      <c r="L6" s="33"/>
      <c r="M6" s="33"/>
      <c r="N6" s="33"/>
      <c r="O6" s="33"/>
    </row>
    <row r="7" spans="1:21" ht="15.75" x14ac:dyDescent="0.25">
      <c r="B7" s="36"/>
      <c r="C7" s="29" t="s">
        <v>18</v>
      </c>
      <c r="D7" s="29" t="s">
        <v>14</v>
      </c>
      <c r="E7" s="25">
        <v>43179</v>
      </c>
      <c r="F7" s="25">
        <v>43251</v>
      </c>
      <c r="G7" s="26">
        <v>0.6</v>
      </c>
      <c r="I7" s="33"/>
      <c r="J7" s="33"/>
      <c r="K7" s="33"/>
      <c r="L7" s="33"/>
      <c r="M7" s="33"/>
      <c r="N7" s="33"/>
      <c r="O7" s="33"/>
    </row>
    <row r="8" spans="1:21" ht="15.75" x14ac:dyDescent="0.25">
      <c r="B8" s="35" t="s">
        <v>24</v>
      </c>
      <c r="C8" s="35" t="s">
        <v>16</v>
      </c>
      <c r="D8" s="29" t="s">
        <v>4</v>
      </c>
      <c r="E8" s="25">
        <v>43187</v>
      </c>
      <c r="F8" s="25">
        <v>43267</v>
      </c>
      <c r="G8" s="26">
        <v>0.1</v>
      </c>
      <c r="I8" s="33"/>
      <c r="J8" s="33"/>
      <c r="K8" s="33"/>
      <c r="L8" s="33"/>
      <c r="M8" s="33"/>
      <c r="N8" s="33"/>
      <c r="O8" s="33"/>
    </row>
    <row r="9" spans="1:21" ht="15.75" x14ac:dyDescent="0.25">
      <c r="B9" s="36"/>
      <c r="C9" s="36"/>
      <c r="D9" s="29" t="s">
        <v>5</v>
      </c>
      <c r="E9" s="25">
        <v>43192</v>
      </c>
      <c r="F9" s="25">
        <v>43249</v>
      </c>
      <c r="G9" s="26">
        <v>0.8</v>
      </c>
      <c r="I9" s="33"/>
      <c r="J9" s="33"/>
      <c r="K9" s="33"/>
      <c r="L9" s="33"/>
      <c r="M9" s="33"/>
      <c r="N9" s="33"/>
      <c r="O9" s="33"/>
    </row>
    <row r="10" spans="1:21" ht="15.75" x14ac:dyDescent="0.25">
      <c r="B10" s="36"/>
      <c r="C10" s="36"/>
      <c r="D10" s="29" t="s">
        <v>8</v>
      </c>
      <c r="E10" s="25">
        <v>43173</v>
      </c>
      <c r="F10" s="25">
        <v>43287</v>
      </c>
      <c r="G10" s="26">
        <v>0.3</v>
      </c>
      <c r="I10" s="33"/>
      <c r="J10" s="33"/>
      <c r="K10" s="33"/>
      <c r="L10" s="33"/>
      <c r="M10" s="33"/>
      <c r="N10" s="33"/>
      <c r="O10" s="33"/>
    </row>
    <row r="11" spans="1:21" ht="15.75" x14ac:dyDescent="0.25">
      <c r="B11" s="35" t="s">
        <v>25</v>
      </c>
      <c r="C11" s="36" t="s">
        <v>16</v>
      </c>
      <c r="D11" s="29" t="s">
        <v>6</v>
      </c>
      <c r="E11" s="25">
        <v>43147</v>
      </c>
      <c r="F11" s="25">
        <v>43247</v>
      </c>
      <c r="G11" s="26">
        <v>0.2</v>
      </c>
      <c r="I11" s="33"/>
      <c r="J11" s="33"/>
      <c r="K11" s="33"/>
      <c r="L11" s="33"/>
      <c r="M11" s="33"/>
      <c r="N11" s="33"/>
      <c r="O11" s="33"/>
    </row>
    <row r="12" spans="1:21" ht="15.75" x14ac:dyDescent="0.25">
      <c r="B12" s="36"/>
      <c r="C12" s="36"/>
      <c r="D12" s="29" t="s">
        <v>9</v>
      </c>
      <c r="E12" s="25">
        <v>43185</v>
      </c>
      <c r="F12" s="25">
        <v>43231</v>
      </c>
      <c r="G12" s="26">
        <v>0.35</v>
      </c>
      <c r="I12" s="33"/>
      <c r="J12" s="33"/>
      <c r="K12" s="33"/>
      <c r="L12" s="33"/>
      <c r="M12" s="33"/>
      <c r="N12" s="33"/>
      <c r="O12" s="33"/>
    </row>
    <row r="13" spans="1:21" ht="15.75" x14ac:dyDescent="0.25">
      <c r="B13" s="36"/>
      <c r="C13" s="29" t="s">
        <v>17</v>
      </c>
      <c r="D13" s="29" t="s">
        <v>13</v>
      </c>
      <c r="E13" s="25">
        <v>43194</v>
      </c>
      <c r="F13" s="25">
        <v>43262</v>
      </c>
      <c r="G13" s="26">
        <v>0.55000000000000004</v>
      </c>
      <c r="I13" s="33" t="s">
        <v>37</v>
      </c>
      <c r="J13" s="33"/>
      <c r="K13" s="33" t="s">
        <v>39</v>
      </c>
      <c r="L13" s="33"/>
      <c r="P13" s="23"/>
      <c r="Q13" s="23"/>
      <c r="R13" s="23"/>
      <c r="S13" s="23"/>
      <c r="T13" s="23"/>
      <c r="U13" s="23"/>
    </row>
    <row r="14" spans="1:21" ht="15.75" x14ac:dyDescent="0.25">
      <c r="B14" s="35" t="s">
        <v>26</v>
      </c>
      <c r="C14" s="29" t="s">
        <v>16</v>
      </c>
      <c r="D14" s="29" t="s">
        <v>10</v>
      </c>
      <c r="E14" s="25">
        <v>43197</v>
      </c>
      <c r="F14" s="25">
        <v>43257</v>
      </c>
      <c r="G14" s="26">
        <v>0.4</v>
      </c>
      <c r="K14" s="17"/>
      <c r="L14" s="17"/>
      <c r="P14" s="24"/>
      <c r="Q14" s="24"/>
      <c r="R14" s="23"/>
      <c r="S14" s="23"/>
      <c r="T14" s="23"/>
      <c r="U14" s="23"/>
    </row>
    <row r="15" spans="1:21" ht="15.75" x14ac:dyDescent="0.25">
      <c r="B15" s="36"/>
      <c r="C15" s="29" t="s">
        <v>17</v>
      </c>
      <c r="D15" s="29" t="s">
        <v>12</v>
      </c>
      <c r="E15" s="25">
        <v>43157</v>
      </c>
      <c r="F15" s="25">
        <v>43267</v>
      </c>
      <c r="G15" s="26">
        <v>0.5</v>
      </c>
      <c r="I15" s="17"/>
      <c r="J15" s="17"/>
      <c r="K15" s="17"/>
      <c r="L15" s="17"/>
      <c r="P15" s="24"/>
      <c r="Q15" s="24"/>
      <c r="R15" s="23"/>
      <c r="S15" s="23"/>
      <c r="T15" s="23"/>
      <c r="U15" s="23"/>
    </row>
    <row r="16" spans="1:21" ht="30" customHeight="1" x14ac:dyDescent="0.25">
      <c r="B16"/>
      <c r="C16"/>
      <c r="D16"/>
      <c r="E16"/>
      <c r="F16"/>
      <c r="G16"/>
      <c r="I16" s="17"/>
      <c r="J16" s="17"/>
      <c r="K16" s="17"/>
      <c r="L16" s="17"/>
      <c r="P16" s="24"/>
      <c r="Q16" s="24"/>
      <c r="R16" s="23"/>
      <c r="S16" s="23"/>
      <c r="T16" s="23"/>
      <c r="U16" s="23"/>
    </row>
    <row r="17" spans="2:21" ht="30" customHeight="1" x14ac:dyDescent="0.25">
      <c r="B17"/>
      <c r="C17"/>
      <c r="D17"/>
      <c r="E17"/>
      <c r="F17"/>
      <c r="G17"/>
      <c r="I17" s="17"/>
      <c r="J17" s="17"/>
      <c r="K17" s="17"/>
      <c r="L17" s="17"/>
      <c r="P17" s="24"/>
      <c r="Q17" s="23"/>
      <c r="R17" s="23"/>
      <c r="S17" s="23"/>
      <c r="T17" s="23"/>
      <c r="U17" s="23"/>
    </row>
    <row r="18" spans="2:21" ht="30" customHeight="1" x14ac:dyDescent="0.25">
      <c r="B18"/>
      <c r="C18"/>
      <c r="D18"/>
      <c r="E18"/>
      <c r="F18"/>
      <c r="G18"/>
      <c r="I18" s="17"/>
      <c r="J18" s="17"/>
      <c r="K18" s="17"/>
      <c r="L18" s="17"/>
      <c r="P18" s="24"/>
      <c r="Q18" s="24"/>
      <c r="R18" s="23"/>
      <c r="S18" s="23"/>
      <c r="T18" s="23"/>
      <c r="U18" s="23"/>
    </row>
    <row r="19" spans="2:21" ht="30" customHeight="1" x14ac:dyDescent="0.25">
      <c r="B19"/>
      <c r="C19"/>
      <c r="D19"/>
      <c r="I19" s="17"/>
      <c r="J19" s="17"/>
      <c r="K19" s="17"/>
      <c r="L19" s="17"/>
      <c r="P19" s="24"/>
      <c r="Q19" s="24"/>
      <c r="R19" s="23"/>
      <c r="S19" s="23"/>
      <c r="T19" s="23"/>
      <c r="U19" s="23"/>
    </row>
    <row r="20" spans="2:21" ht="30" customHeight="1" x14ac:dyDescent="0.25">
      <c r="B20"/>
      <c r="C20"/>
      <c r="D20"/>
      <c r="I20" s="17"/>
      <c r="J20" s="17"/>
      <c r="K20" s="17"/>
      <c r="L20" s="17"/>
      <c r="P20" s="24"/>
      <c r="Q20" s="24"/>
      <c r="R20" s="23"/>
      <c r="S20" s="23"/>
      <c r="T20" s="23"/>
      <c r="U20" s="23"/>
    </row>
    <row r="21" spans="2:21" ht="30" customHeight="1" x14ac:dyDescent="0.25">
      <c r="F21" s="6" t="s">
        <v>35</v>
      </c>
      <c r="I21" s="17"/>
      <c r="J21" s="17"/>
      <c r="K21" s="17"/>
      <c r="L21" s="17"/>
      <c r="P21" s="24"/>
      <c r="Q21" s="24"/>
      <c r="R21" s="23"/>
      <c r="S21" s="23"/>
      <c r="T21" s="23"/>
      <c r="U21" s="23"/>
    </row>
    <row r="22" spans="2:21" ht="30" customHeight="1" x14ac:dyDescent="0.25">
      <c r="I22" s="17"/>
      <c r="J22" s="17"/>
      <c r="K22" s="17"/>
      <c r="L22" s="17"/>
      <c r="P22" s="24"/>
      <c r="Q22" s="24"/>
      <c r="R22" s="23"/>
      <c r="S22" s="23"/>
      <c r="T22" s="23"/>
      <c r="U22" s="23"/>
    </row>
    <row r="23" spans="2:21" ht="30" customHeight="1" x14ac:dyDescent="0.25">
      <c r="P23" s="24"/>
      <c r="Q23" s="23"/>
      <c r="R23" s="23"/>
      <c r="S23" s="23"/>
      <c r="T23" s="23"/>
      <c r="U23" s="23"/>
    </row>
    <row r="24" spans="2:21" ht="30" customHeight="1" x14ac:dyDescent="0.25">
      <c r="P24" s="24"/>
      <c r="Q24" s="23"/>
      <c r="R24" s="23"/>
      <c r="S24" s="23"/>
      <c r="T24" s="23"/>
      <c r="U24" s="23"/>
    </row>
    <row r="25" spans="2:21" ht="30" customHeight="1" x14ac:dyDescent="0.25">
      <c r="P25" s="24"/>
      <c r="Q25" s="23"/>
      <c r="R25" s="23"/>
      <c r="S25" s="23"/>
      <c r="T25" s="23"/>
      <c r="U25" s="23"/>
    </row>
  </sheetData>
  <mergeCells count="14">
    <mergeCell ref="B4:B7"/>
    <mergeCell ref="B8:B10"/>
    <mergeCell ref="B11:B13"/>
    <mergeCell ref="B14:B15"/>
    <mergeCell ref="L1:N1"/>
    <mergeCell ref="I13:J13"/>
    <mergeCell ref="K13:L13"/>
    <mergeCell ref="B2:O2"/>
    <mergeCell ref="I3:J12"/>
    <mergeCell ref="K3:L12"/>
    <mergeCell ref="M3:O12"/>
    <mergeCell ref="B1:K1"/>
    <mergeCell ref="C4:C6"/>
    <mergeCell ref="C8:C12"/>
  </mergeCells>
  <dataValidations count="3">
    <dataValidation allowBlank="1" showInputMessage="1" showErrorMessage="1" prompt="Selle töölehe PivotTable-liigendtabelis „Ülesanded“ värskendatakse ülesannete üksikasjad automaatselt. Lahtris L1 asub navigeerimislink töölehele „Ülesannete ajakava“." sqref="A1"/>
    <dataValidation allowBlank="1" showInputMessage="1" showErrorMessage="1" prompt="Selles lahtris on pealkiri. Paremal olevas lahtris asub navigeerimislink töölehele „Ülesannete ajakava“. Juhised on esitatud allolevas lahtris." sqref="B1:K1"/>
    <dataValidation allowBlank="1" showInputMessage="1" showErrorMessage="1" prompt="Selles lahtris asub navigeerimislink töölehele „Ülesannete ajakava“." sqref="L1:N1"/>
  </dataValidations>
  <hyperlinks>
    <hyperlink ref="L1:N1" location="'Ülesannete ajakava'!A1" tooltip="Töölehele „Ülesannete ajakava“ liikumiseks klõpsake linki." display="&lt; ÜLESANNETE AJAKAVA"/>
  </hyperlinks>
  <printOptions horizontalCentered="1"/>
  <pageMargins left="0.25" right="0.25" top="0.75" bottom="0.75" header="0.3" footer="0.3"/>
  <pageSetup paperSize="9" fitToHeight="0" orientation="landscape" horizontalDpi="1200" r:id="rId2"/>
  <headerFooter differentFirst="1">
    <oddFooter>Page &amp;P of &amp;N</oddFooter>
  </headerFooter>
  <drawing r:id="rId3"/>
  <extLst>
    <ext xmlns:x14="http://schemas.microsoft.com/office/spreadsheetml/2009/9/main" uri="{A8765BA9-456A-4dab-B4F3-ACF838C121DE}">
      <x14:slicerList>
        <x14:slicer r:id="rId4"/>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Töölehed</vt:lpstr>
      </vt:variant>
      <vt:variant>
        <vt:i4>2</vt:i4>
      </vt:variant>
      <vt:variant>
        <vt:lpstr>Nimega vahemikud</vt:lpstr>
      </vt:variant>
      <vt:variant>
        <vt:i4>3</vt:i4>
      </vt:variant>
    </vt:vector>
  </HeadingPairs>
  <TitlesOfParts>
    <vt:vector size="5" baseType="lpstr">
      <vt:lpstr>Ülesannete ajakava</vt:lpstr>
      <vt:lpstr>Ülesannete üksikasjad</vt:lpstr>
      <vt:lpstr>'Ülesannete üksikasjad'!Prindiala</vt:lpstr>
      <vt:lpstr>'Ülesannete ajakava'!Prinditiitlid</vt:lpstr>
      <vt:lpstr>'Ülesannete üksikasjad'!Prinditiitlid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2017-12-29T03:43:44Z</dcterms:created>
  <dcterms:modified xsi:type="dcterms:W3CDTF">2018-04-17T06:02:39Z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v-audrs@microsoft.com</vt:lpwstr>
  </property>
  <property fmtid="{D5CDD505-2E9C-101B-9397-08002B2CF9AE}" pid="5" name="MSIP_Label_f42aa342-8706-4288-bd11-ebb85995028c_SetDate">
    <vt:lpwstr>2017-12-29T03:43:47.9399250Z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ies>
</file>