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3"/>
  <workbookPr filterPrivacy="1"/>
  <xr:revisionPtr revIDLastSave="32" documentId="13_ncr:1_{6E3633DA-7DC4-4741-9D00-02A2EA48FC46}" xr6:coauthVersionLast="47" xr6:coauthVersionMax="47" xr10:uidLastSave="{376374DA-9A47-438D-A07C-399DBD5B10A7}"/>
  <bookViews>
    <workbookView xWindow="-120" yWindow="-120" windowWidth="29010" windowHeight="14130" activeTab="1" xr2:uid="{00000000-000D-0000-FFFF-FFFF00000000}"/>
  </bookViews>
  <sheets>
    <sheet name="CÓMO USAR ESTE LIBRO" sheetId="2" r:id="rId1"/>
    <sheet name="LIBRO DE CALIFICACIONES" sheetId="1" r:id="rId2"/>
  </sheets>
  <definedNames>
    <definedName name="GradeTable">'LIBRO DE CALIFICACIONES'!$I$3:$U$6</definedName>
    <definedName name="RowTitleRegion1..U6">'LIBRO DE CALIFICACIONES'!$H$3</definedName>
    <definedName name="RowTitleRegion2..X9">'LIBRO DE CALIFICACIONES'!$E$8:$G$8</definedName>
    <definedName name="RowTitleRegion3..H12">'LIBRO DE CALIFICACIONES'!$E$11:$G$11</definedName>
    <definedName name="TitleRegion1..G24.1">'LIBRO DE CALIFICACIONES'!$B$21:$C$21</definedName>
    <definedName name="Título1">Calificaciones[[#Headers],[Nombre del estudiante]]</definedName>
    <definedName name="TotalPoints">'LIBRO DE CALIFICACIONES'!$H$12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E16" i="1"/>
  <c r="E17" i="1"/>
  <c r="E18" i="1"/>
  <c r="E19" i="1"/>
  <c r="D17" i="1" l="1"/>
  <c r="D18" i="1"/>
  <c r="D19" i="1"/>
  <c r="F19" i="1" l="1"/>
  <c r="G19" i="1"/>
  <c r="F18" i="1"/>
  <c r="G18" i="1"/>
  <c r="F17" i="1"/>
  <c r="G17" i="1"/>
  <c r="H12" i="1"/>
  <c r="H11"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<sst xmlns="http://schemas.openxmlformats.org/spreadsheetml/2006/main" count="132" uniqueCount="65">
  <si>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INSTRUCCIONES</t>
  </si>
  <si>
    <r>
      <t>Usa la hoja de cálculo del libro CALIFICACIONES para calcular calificaciones en las que cada tarea merece un número concreto de puntos.</t>
    </r>
    <r>
      <rPr>
        <b/>
        <sz val="11"/>
        <color rgb="FF000000"/>
        <rFont val="Century Gothic"/>
        <family val="2"/>
        <scheme val="minor"/>
      </rPr>
      <t xml:space="preserve"> </t>
    </r>
  </si>
  <si>
    <t xml:space="preserve">1. Rellena el nombre de escuela, la información de la clase, los nombres de alumnos y el Id. de estudiante (opcional).   </t>
  </si>
  <si>
    <t>2. Ajusta la tabla de calificación y promedio general para que coincida con el sistema de puntuación típico que usas.</t>
  </si>
  <si>
    <t xml:space="preserve">3. Rellena la tarea, el cuestionario o los nombres de prueba (por ejemplo, "Cuestionario 1") en la celda H8, junto con los puntos de cada tarea. </t>
  </si>
  <si>
    <t>4. Rellena las puntuaciones para cada alumno en cada tarea o prueba. Las columnas "Media", "Puntuación," "Nivel" y "Calificación" se calculan automáticamente, pero las puedes reemplazar si lo deseas. Para otorgar puntos extra, simplemente da más puntos en una tarea que el total de puntos posibles asignados para esa tarea.</t>
  </si>
  <si>
    <t>Si deseas cambiar lo que se imprime, usa el comando "Área de impresión" en el menú Diseño de página.</t>
  </si>
  <si>
    <t>Escribe cada tarea, cuestionario o prueba y los puntos que vale en las celdas H8 a X9.</t>
  </si>
  <si>
    <t>NOMBRE DEL CENTRO EDUCATIVO</t>
  </si>
  <si>
    <t>Nombre del profesor</t>
  </si>
  <si>
    <t>Clase o el proyecto</t>
  </si>
  <si>
    <t>Año, semestre o trimestre</t>
  </si>
  <si>
    <t>Nombre del estudiante</t>
  </si>
  <si>
    <t>Número de estudiante 1</t>
  </si>
  <si>
    <t>Número de estudiante 2</t>
  </si>
  <si>
    <t>Resumen de la clase</t>
  </si>
  <si>
    <t xml:space="preserve"> Promedio</t>
  </si>
  <si>
    <t xml:space="preserve"> Puntuación más alta</t>
  </si>
  <si>
    <t xml:space="preserve"> Puntuación más baja</t>
  </si>
  <si>
    <t>Id. del estudiante</t>
  </si>
  <si>
    <t>Promedio</t>
  </si>
  <si>
    <t>Nombre de la prueba o la tarea</t>
  </si>
  <si>
    <t>Total de puntos disponibles</t>
  </si>
  <si>
    <t>Número total de asignaciones y pruebas:</t>
  </si>
  <si>
    <t>Total de puntos posibles:</t>
  </si>
  <si>
    <t>Puntuación</t>
  </si>
  <si>
    <t>Nivel</t>
  </si>
  <si>
    <t>Calificación</t>
  </si>
  <si>
    <t>Porcentaje</t>
  </si>
  <si>
    <t>HW1</t>
  </si>
  <si>
    <t>Columna6</t>
  </si>
  <si>
    <t/>
  </si>
  <si>
    <t>F</t>
  </si>
  <si>
    <t>HW2</t>
  </si>
  <si>
    <t>Columna7</t>
  </si>
  <si>
    <t>D-</t>
  </si>
  <si>
    <t>T1</t>
  </si>
  <si>
    <t>Columna8</t>
  </si>
  <si>
    <t>D</t>
  </si>
  <si>
    <t>Columna9</t>
  </si>
  <si>
    <t>D+</t>
  </si>
  <si>
    <t>Columna10</t>
  </si>
  <si>
    <t>C-</t>
  </si>
  <si>
    <t>Columna11</t>
  </si>
  <si>
    <t>C</t>
  </si>
  <si>
    <t>Columna12</t>
  </si>
  <si>
    <t>C+</t>
  </si>
  <si>
    <t>Columna13</t>
  </si>
  <si>
    <t>B-</t>
  </si>
  <si>
    <t>Columna14</t>
  </si>
  <si>
    <t>B</t>
  </si>
  <si>
    <t>Columna15</t>
  </si>
  <si>
    <t>B+</t>
  </si>
  <si>
    <t>Columna16</t>
  </si>
  <si>
    <t>A-</t>
  </si>
  <si>
    <t>Columna17</t>
  </si>
  <si>
    <t>A</t>
  </si>
  <si>
    <t>Columna18</t>
  </si>
  <si>
    <t>A+</t>
  </si>
  <si>
    <t>Columna19</t>
  </si>
  <si>
    <t>Columna20</t>
  </si>
  <si>
    <t>Columna21</t>
  </si>
  <si>
    <t>Columna22</t>
  </si>
  <si>
    <r>
      <t xml:space="preserve">Instrucciones: </t>
    </r>
    <r>
      <rPr>
        <sz val="11"/>
        <color theme="7" tint="-0.499984740745262"/>
        <rFont val="Century Gothic"/>
        <family val="2"/>
        <scheme val="minor"/>
      </rPr>
      <t>No olvides guardar copias de seguridad de tus calificaciones.</t>
    </r>
  </si>
  <si>
    <t>Las puntuaciones para calificaciones se basan en una escala estándar de porcentaje según el número total de puntos asignados en las filas 8 y 9. Ajuste cada tarea o prueba a los puntos que prefiera y, después, ajuste el porcentaje con la calificación correspondiente. Sobrescribe las celdas de Puntuación para realizar cambios de forma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</si>
</sst>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8"/>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
        <bgColor theme="4" tint="0.7999816888943144"/>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8">
    <border>
      <left/>
      <right/>
      <top/>
      <bottom/>
      <diagonal/>
    </border>
    <border>
      <left/>
      <right/>
      <top style="thin">
        <color theme="4" tint="0.3999755851924192"/>
      </top>
      <bottom style="thin">
        <color theme="4" tint="0.3999755851924192"/>
      </bottom>
      <diagonal/>
    </border>
    <border>
      <left/>
      <right/>
      <top style="thin">
        <color theme="4" tint="0.3999755851924192"/>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
      </bottom>
      <diagonal/>
    </border>
    <border>
      <left/>
      <right/>
      <top style="thin">
        <color theme="4" tint="-0.249946592608417"/>
      </top>
      <bottom style="double">
        <color theme="4" tint="-0.249946592608417"/>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8"/>
      </left>
      <right style="thin">
        <color theme="1" tint="0.3499862666707358"/>
      </right>
      <top style="thin">
        <color theme="1" tint="0.3499862666707358"/>
      </top>
      <bottom style="thin">
        <color theme="1" tint="0.3499862666707358"/>
      </bottom>
      <diagonal/>
    </border>
    <border>
      <left/>
      <right/>
      <top style="thin">
        <color theme="4" tint="-0.499984740745262"/>
      </top>
      <bottom style="thin">
        <color theme="4" tint="0.3999755851924192"/>
      </bottom>
      <diagonal/>
    </border>
    <border>
      <left/>
      <right style="thin">
        <color theme="1" tint="0.3499862666707358"/>
      </right>
      <top/>
      <bottom/>
      <diagonal/>
    </border>
    <border>
      <left style="thin">
        <color theme="4" tint="-0.249946592608417"/>
      </left>
      <right/>
      <top style="thin">
        <color theme="4" tint="-0.499984740745262"/>
      </top>
      <bottom/>
      <diagonal/>
    </border>
    <border>
      <left/>
      <right/>
      <top/>
      <bottom style="thin">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4">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0" fontId="11" fillId="0" borderId="9" xfId="0" applyFont="1" applyBorder="1" applyAlignment="1">
      <alignment horizontal="left" vertical="center"/>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0" fontId="0" fillId="0" borderId="0" xfId="0" applyAlignment="1"/>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0" fontId="5" fillId="0" borderId="8" xfId="2" applyBorder="1">
      <alignment horizontal="left"/>
    </xf>
    <xf numFmtId="0" fontId="5" fillId="0" borderId="0" xfId="2">
      <alignment horizontal="left"/>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7" builtinId="20" customBuiltin="1"/>
    <cellStyle name="Incorrecto" xfId="15" builtinId="27" customBuiltin="1"/>
    <cellStyle name="Millares" xfId="3" builtinId="3" customBuiltin="1"/>
    <cellStyle name="Millares [0]" xfId="4" builtinId="6" customBuiltin="1"/>
    <cellStyle name="Moneda" xfId="5" builtinId="4" customBuiltin="1"/>
    <cellStyle name="Moneda [0]" xfId="6" builtinId="7" customBuiltin="1"/>
    <cellStyle name="Neutral" xfId="16" builtinId="28" customBuiltin="1"/>
    <cellStyle name="Normal" xfId="0" builtinId="0" customBuiltin="1"/>
    <cellStyle name="Notas" xfId="9" builtinId="10" customBuiltin="1"/>
    <cellStyle name="Porcentaje" xfId="7" builtinId="5" customBuiltin="1"/>
    <cellStyle name="Salida" xfId="18" builtinId="21" customBuiltin="1"/>
    <cellStyle name="Texto de advertencia" xfId="22" builtinId="11" customBuiltin="1"/>
    <cellStyle name="Texto explicativo" xfId="10" builtinId="53" customBuiltin="1"/>
    <cellStyle name="Título" xfId="13" builtinId="15" customBuiltin="1"/>
    <cellStyle name="Título 2" xfId="2" builtinId="17" customBuiltin="1"/>
    <cellStyle name="Título 3" xfId="8" builtinId="18" customBuiltin="1"/>
    <cellStyle name="Total" xfId="11" builtinId="25" customBuiltin="1"/>
  </cellStyles>
  <dxfs count="27">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style="thin">
          <color theme="4" tint="0.3999450666829432"/>
        </left>
        <right/>
        <top/>
        <bottom/>
      </border>
    </dxf>
    <dxf>
      <font>
        <b val="0"/>
        <i val="0"/>
        <strike val="0"/>
        <condense val="0"/>
        <extend val="0"/>
        <outline val="0"/>
        <shadow val="0"/>
        <u val="none"/>
        <vertAlign val="baseline"/>
        <sz val="10"/>
        <color theme="1"/>
        <name val="Century Gothic"/>
        <scheme val="minor"/>
      </font>
      <border diagonalUp="0" diagonalDown="0" outline="0">
        <left style="thin">
          <color theme="4" tint="0.3999450666829432"/>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strike val="0"/>
        <outline val="0"/>
        <shadow val="0"/>
        <u val="none"/>
        <vertAlign val="baseline"/>
        <sz val="11"/>
        <name val="Century Gothic"/>
        <family val="2"/>
        <scheme val="minor"/>
      </font>
    </dxf>
    <dxf>
      <fill>
        <patternFill>
          <bgColor theme="4" tint="0.7999816888943144"/>
        </patternFill>
      </fill>
    </dxf>
    <dxf>
      <fill>
        <patternFill>
          <bgColor theme="4" tint="-0.499984740745262"/>
        </patternFill>
      </fill>
      <border diagonalUp="0" diagonalDown="0">
        <left/>
        <right/>
        <top style="thin">
          <color theme="4" tint="0.5999633777886288"/>
        </top>
        <bottom style="thin">
          <color theme="4" tint="0.5999633777886288"/>
        </bottom>
        <vertical/>
        <horizontal/>
      </border>
    </dxf>
    <dxf>
      <border diagonalUp="0" diagonalDown="0">
        <left/>
        <right/>
        <top style="thin">
          <color theme="4" tint="0.5999633777886288"/>
        </top>
        <bottom style="thin">
          <color theme="4" tint="0.5999633777886288"/>
        </bottom>
        <vertical/>
        <horizontal style="thin">
          <color theme="4" tint="0.5999633777886288"/>
        </horizontal>
      </border>
    </dxf>
  </dxfs>
  <tableStyles count="1" defaultTableStyle="TableStyleMedium2" defaultPivotStyle="PivotStyleLight16">
    <tableStyle name="Estilo de tabla 1" pivot="0" count="3" xr9:uid="{B1EA4458-59DF-4C5F-B91A-97F3AB6B79BC}">
      <tableStyleElement type="wholeTable" dxfId="26"/>
      <tableStyleElement type="headerRow"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lificaciones" displayName="Calificaciones" ref="B14:X19" totalsRowDxfId="23">
  <autoFilter ref="B14:X19" xr:uid="{40E23578-EFEC-4473-9D85-CB83FC5D19AE}"/>
  <tableColumns count="23">
    <tableColumn id="1" xr3:uid="{00000000-0010-0000-0000-000001000000}" name="Nombre del estudiante" totalsRowLabel="Total" totalsRowDxfId="22"/>
    <tableColumn id="2" xr3:uid="{00000000-0010-0000-0000-000002000000}" name="Id. del estudiante" totalsRowDxfId="21"/>
    <tableColumn id="3" xr3:uid="{00000000-0010-0000-0000-000003000000}" name="Promedio" totalsRowDxfId="20">
      <calculatedColumnFormula>IFERROR(IF(COUNT(Calificaciones[[#This Row],[Columna6]:[Columna22]])=0,"",SUM(Calificaciones[[#This Row],[Columna6]:[Columna22]])/TotalPoints),"")</calculatedColumnFormula>
    </tableColumn>
    <tableColumn id="23" xr3:uid="{00000000-0010-0000-0000-000017000000}" name="Puntuación" totalsRowDxfId="19">
      <calculatedColumnFormula>IF(COUNT(Calificaciones[[#This Row],[Columna6]:[Columna22]])=0,"",SUM(Calificaciones[[#This Row],[Columna6]:[Columna22]]))</calculatedColumnFormula>
    </tableColumn>
    <tableColumn id="4" xr3:uid="{00000000-0010-0000-0000-000004000000}" name="Nivel" totalsRowDxfId="18">
      <calculatedColumnFormula>IFERROR(IF(Calificaciones[[#This Row],[Promedio]]&lt;&gt;"",HLOOKUP(Calificaciones[[#This Row],[Promedio]]*TotalPoints,GradeTable,3),""),0)</calculatedColumnFormula>
    </tableColumn>
    <tableColumn id="5" xr3:uid="{00000000-0010-0000-0000-000005000000}" name="Calificación" totalsRowDxfId="17">
      <calculatedColumnFormula>IFERROR(IF(Calificaciones[[#This Row],[Promedio]]&lt;&gt;"",HLOOKUP(Calificaciones[[#This Row],[Promedio]]*TotalPoints,GradeTable,4),""),0)</calculatedColumnFormula>
    </tableColumn>
    <tableColumn id="6" xr3:uid="{00000000-0010-0000-0000-000006000000}" name="Columna6" totalsRowDxfId="16"/>
    <tableColumn id="7" xr3:uid="{00000000-0010-0000-0000-000007000000}" name="Columna7" totalsRowDxfId="15"/>
    <tableColumn id="8" xr3:uid="{00000000-0010-0000-0000-000008000000}" name="Columna8" totalsRowDxfId="14"/>
    <tableColumn id="9" xr3:uid="{00000000-0010-0000-0000-000009000000}" name="Columna9" totalsRowDxfId="13"/>
    <tableColumn id="10" xr3:uid="{00000000-0010-0000-0000-00000A000000}" name="Columna10" totalsRowDxfId="12"/>
    <tableColumn id="11" xr3:uid="{00000000-0010-0000-0000-00000B000000}" name="Columna11" totalsRowDxfId="11"/>
    <tableColumn id="12" xr3:uid="{00000000-0010-0000-0000-00000C000000}" name="Columna12" totalsRowDxfId="10"/>
    <tableColumn id="13" xr3:uid="{00000000-0010-0000-0000-00000D000000}" name="Columna13" totalsRowDxfId="9"/>
    <tableColumn id="14" xr3:uid="{00000000-0010-0000-0000-00000E000000}" name="Columna14" totalsRowDxfId="8"/>
    <tableColumn id="15" xr3:uid="{00000000-0010-0000-0000-00000F000000}" name="Columna15" totalsRowDxfId="7"/>
    <tableColumn id="16" xr3:uid="{00000000-0010-0000-0000-000010000000}" name="Columna16" totalsRowDxfId="6"/>
    <tableColumn id="17" xr3:uid="{00000000-0010-0000-0000-000011000000}" name="Columna17" totalsRowDxfId="5"/>
    <tableColumn id="18" xr3:uid="{00000000-0010-0000-0000-000012000000}" name="Columna18" totalsRowDxfId="4"/>
    <tableColumn id="19" xr3:uid="{00000000-0010-0000-0000-000013000000}" name="Columna19" totalsRowDxfId="3"/>
    <tableColumn id="20" xr3:uid="{00000000-0010-0000-0000-000014000000}" name="Columna20" totalsRowDxfId="2"/>
    <tableColumn id="21" xr3:uid="{00000000-0010-0000-0000-000015000000}" name="Columna21" totalsRowDxfId="1"/>
    <tableColumn id="22" xr3:uid="{00000000-0010-0000-0000-000016000000}" name="Columna22" totalsRowDxfId="0"/>
  </tableColumns>
  <tableStyleInfo name="Estilo de tabla 1" showFirstColumn="0" showLastColumn="0" showRowStripes="1" showColumnStripes="0"/>
  <extLst>
    <ext xmlns:x14="http://schemas.microsoft.com/office/spreadsheetml/2009/9/main" uri="{504A1905-F514-4f6f-8877-14C23A59335A}">
      <x14:table altTextSummary="Escribe el nombre del alumno, el id. del alumno, los puntos y los nombres de las tareas en esta tabla. La puntuación, el porcentaje, la calificación en letra y la media de puntos de calificación se calculan automáticamente"/>
    </ext>
  </extLst>
</table>
</file>

<file path=xl/theme/theme1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workbookViewId="0"/>
  </sheetViews>
  <sheetFormatPr baseColWidth="10" defaultColWidth="9" defaultRowHeight="16.5" x14ac:dyDescent="0.3"/>
  <cols>
    <col min="1" max="1" width="2.625" style="26" customWidth="1"/>
    <col min="2" max="2" width="81.5" style="26" customWidth="1"/>
    <col min="3" max="3" width="2.625" style="26" customWidth="1"/>
    <col min="4" max="4" width="14.625" style="26" customWidth="1"/>
    <col min="5" max="16384" width="9" style="26"/>
  </cols>
  <sheetData>
    <row r="1" spans="2:4" ht="39.95" customHeight="1" x14ac:dyDescent="0.3">
      <c r="B1" s="28" t="s">
        <v>0</v>
      </c>
    </row>
    <row r="2" spans="2:4" ht="30" customHeight="1" x14ac:dyDescent="0.3">
      <c r="B2" s="27" t="s">
        <v>1</v>
      </c>
      <c r="C2" s="19"/>
      <c r="D2" s="19"/>
    </row>
    <row r="3" spans="2:4" ht="30" customHeight="1" x14ac:dyDescent="0.3">
      <c r="B3" t="s">
        <v>63</v>
      </c>
      <c r="C3" s="19"/>
      <c r="D3" s="19"/>
    </row>
    <row r="4" spans="2:4" ht="32.25" customHeight="1" x14ac:dyDescent="0.3">
      <c r="B4" t="s">
        <v>2</v>
      </c>
      <c r="C4" s="19"/>
      <c r="D4" s="19"/>
    </row>
    <row r="5" spans="2:4" ht="32.25" customHeight="1" x14ac:dyDescent="0.3">
      <c r="B5" t="s">
        <v>3</v>
      </c>
      <c r="C5" s="19"/>
      <c r="D5" s="19"/>
    </row>
    <row r="6" spans="2:4" ht="32.25" customHeight="1" x14ac:dyDescent="0.3">
      <c r="B6" t="s">
        <v>4</v>
      </c>
      <c r="C6" s="19"/>
      <c r="D6" s="19"/>
    </row>
    <row r="7" spans="2:4" ht="69.95" customHeight="1" x14ac:dyDescent="0.3">
      <c r="B7" t="s">
        <v>5</v>
      </c>
      <c r="C7" s="19"/>
      <c r="D7" s="19"/>
    </row>
    <row r="8" spans="2:4" ht="39.95" customHeight="1" x14ac:dyDescent="0.3">
      <c r="B8" t="s">
        <v>6</v>
      </c>
    </row>
    <row r="9" spans="2:4" ht="88.5" customHeight="1" x14ac:dyDescent="0.3">
      <c r="B9" t="s">
        <v>64</v>
      </c>
    </row>
    <row r="10" spans="2:4" ht="30" customHeight="1" x14ac:dyDescent="0.3">
      <c r="B10" t="s">
        <v>7</v>
      </c>
    </row>
    <row r="12" spans="2:4" x14ac:dyDescent="0.3">
      <c r="B12" s="25"/>
    </row>
  </sheetData>
  <dataValidations count="2">
    <dataValidation allowBlank="1" showInputMessage="1" showErrorMessage="1" prompt="Las instrucciones se encuentran debajo, en el intervalo de celdas B2-B10." sqref="B1" xr:uid="{D0030E18-56BC-4146-8D5A-D74C7FF33506}"/>
    <dataValidation allowBlank="1" showInputMessage="1" showErrorMessage="1" prompt="Las instrucciones para usar este libro se encuentran en esta hoja de cálculo, de la celda B2 a la B10 " sqref="A1" xr:uid="{E62CC386-CB29-4F42-866C-87CE349DF50B}"/>
  </dataValidation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tabSelected="1" zoomScaleNormal="100" workbookViewId="0"/>
  </sheetViews>
  <sheetFormatPr baseColWidth="10" defaultColWidth="9" defaultRowHeight="16.5" customHeight="1" x14ac:dyDescent="0.3"/>
  <cols>
    <col min="1" max="1" width="1.5" customWidth="1"/>
    <col min="2" max="2" width="32.375" customWidth="1"/>
    <col min="3" max="4" width="14.625" customWidth="1"/>
    <col min="5" max="5" width="13.125" bestFit="1" customWidth="1"/>
    <col min="6" max="6" width="13.25" customWidth="1"/>
    <col min="7" max="7" width="14.25" bestFit="1" customWidth="1"/>
    <col min="8" max="11" width="12.375" bestFit="1" customWidth="1"/>
    <col min="12" max="24" width="13.375" bestFit="1" customWidth="1"/>
  </cols>
  <sheetData>
    <row r="1" spans="1:24" ht="39.95" customHeight="1" x14ac:dyDescent="0.4">
      <c r="A1" s="1"/>
      <c r="B1" s="18" t="s">
        <v>8</v>
      </c>
      <c r="C1" s="18"/>
      <c r="D1" s="18"/>
      <c r="E1" s="18"/>
      <c r="F1" s="18"/>
      <c r="G1" s="18"/>
      <c r="H1" s="18"/>
      <c r="I1" s="18"/>
      <c r="J1" s="18"/>
      <c r="K1" s="18"/>
      <c r="L1" s="18"/>
      <c r="M1" s="18"/>
      <c r="N1" s="18"/>
      <c r="O1" s="18"/>
      <c r="P1" s="18"/>
      <c r="Q1" s="18"/>
      <c r="R1" s="18"/>
      <c r="S1" s="18"/>
      <c r="T1" s="18"/>
      <c r="U1" s="18"/>
    </row>
    <row r="2" spans="1:24" ht="16.5" customHeight="1" x14ac:dyDescent="0.3">
      <c r="B2" s="42" t="s">
        <v>9</v>
      </c>
      <c r="C2" s="42"/>
      <c r="D2" s="42"/>
      <c r="E2" s="42"/>
      <c r="F2" s="42"/>
      <c r="G2" s="42"/>
    </row>
    <row r="3" spans="1:24" ht="16.5" customHeight="1" x14ac:dyDescent="0.3">
      <c r="A3" s="1"/>
      <c r="B3" s="43"/>
      <c r="C3" s="43"/>
      <c r="D3" s="43"/>
      <c r="E3" s="43"/>
      <c r="F3" s="43"/>
      <c r="G3" s="43"/>
      <c r="H3" s="6" t="s">
        <v>25</v>
      </c>
      <c r="I3" s="7">
        <f t="shared" ref="I3:U3" si="0">I4*TotalPoints</f>
        <v>118</v>
      </c>
      <c r="J3" s="7">
        <f t="shared" si="0"/>
        <v>120</v>
      </c>
      <c r="K3" s="7">
        <f t="shared" si="0"/>
        <v>126</v>
      </c>
      <c r="L3" s="7">
        <f t="shared" si="0"/>
        <v>134</v>
      </c>
      <c r="M3" s="7">
        <f t="shared" si="0"/>
        <v>140</v>
      </c>
      <c r="N3" s="7">
        <f t="shared" si="0"/>
        <v>1.456666666666666E2</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3" t="s">
        <v>10</v>
      </c>
      <c r="C4" s="43"/>
      <c r="D4" s="43"/>
      <c r="E4" s="43"/>
      <c r="F4" s="43"/>
      <c r="G4" s="43"/>
      <c r="H4" s="8" t="s">
        <v>28</v>
      </c>
      <c r="I4" s="9">
        <v>0.59</v>
      </c>
      <c r="J4" s="9">
        <v>0.6</v>
      </c>
      <c r="K4" s="9">
        <v>0.63</v>
      </c>
      <c r="L4" s="9">
        <v>0.67</v>
      </c>
      <c r="M4" s="9">
        <v>0.7</v>
      </c>
      <c r="N4" s="9">
        <v>0.728333333333333</v>
      </c>
      <c r="O4" s="9">
        <v>0.77</v>
      </c>
      <c r="P4" s="9">
        <v>0.8</v>
      </c>
      <c r="Q4" s="9">
        <v>0.83</v>
      </c>
      <c r="R4" s="9">
        <v>0.87</v>
      </c>
      <c r="S4" s="9">
        <v>0.9</v>
      </c>
      <c r="T4" s="9">
        <v>0.93</v>
      </c>
      <c r="U4" s="9">
        <v>0.97</v>
      </c>
    </row>
    <row r="5" spans="1:24" ht="16.5" customHeight="1" x14ac:dyDescent="0.3">
      <c r="A5" s="1"/>
      <c r="B5" s="37" t="s">
        <v>11</v>
      </c>
      <c r="C5" s="37"/>
      <c r="D5" s="37"/>
      <c r="E5" s="37"/>
      <c r="F5" s="37"/>
      <c r="G5" s="37"/>
      <c r="H5" s="10" t="s">
        <v>26</v>
      </c>
      <c r="I5" s="11" t="s">
        <v>32</v>
      </c>
      <c r="J5" s="11" t="s">
        <v>35</v>
      </c>
      <c r="K5" s="11" t="s">
        <v>38</v>
      </c>
      <c r="L5" s="11" t="s">
        <v>40</v>
      </c>
      <c r="M5" s="11" t="s">
        <v>42</v>
      </c>
      <c r="N5" s="11" t="s">
        <v>44</v>
      </c>
      <c r="O5" s="11" t="s">
        <v>46</v>
      </c>
      <c r="P5" s="11" t="s">
        <v>48</v>
      </c>
      <c r="Q5" s="11" t="s">
        <v>50</v>
      </c>
      <c r="R5" s="11" t="s">
        <v>52</v>
      </c>
      <c r="S5" s="11" t="s">
        <v>54</v>
      </c>
      <c r="T5" s="11" t="s">
        <v>56</v>
      </c>
      <c r="U5" s="11" t="s">
        <v>58</v>
      </c>
    </row>
    <row r="6" spans="1:24" ht="16.5" customHeight="1" x14ac:dyDescent="0.3">
      <c r="A6" s="1"/>
      <c r="B6" s="37"/>
      <c r="C6" s="37"/>
      <c r="D6" s="37"/>
      <c r="E6" s="37"/>
      <c r="F6" s="37"/>
      <c r="G6" s="37"/>
      <c r="H6" s="12" t="s">
        <v>27</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37"/>
      <c r="C7" s="37"/>
      <c r="D7" s="37"/>
      <c r="E7" s="37"/>
      <c r="F7" s="37"/>
      <c r="G7" s="37"/>
    </row>
    <row r="8" spans="1:24" ht="16.5" customHeight="1" x14ac:dyDescent="0.3">
      <c r="A8" s="1"/>
      <c r="B8" s="19"/>
      <c r="C8" s="19"/>
      <c r="D8" s="19"/>
      <c r="E8" s="35" t="s">
        <v>21</v>
      </c>
      <c r="F8" s="35"/>
      <c r="G8" s="35"/>
      <c r="H8" s="14" t="s">
        <v>29</v>
      </c>
      <c r="I8" s="14" t="s">
        <v>33</v>
      </c>
      <c r="J8" s="14" t="s">
        <v>36</v>
      </c>
      <c r="K8" s="14"/>
      <c r="L8" s="14"/>
      <c r="M8" s="14"/>
      <c r="N8" s="14"/>
      <c r="O8" s="14"/>
      <c r="P8" s="14"/>
      <c r="Q8" s="14"/>
      <c r="R8" s="14"/>
      <c r="S8" s="14"/>
      <c r="T8" s="14"/>
      <c r="U8" s="14"/>
      <c r="V8" s="14"/>
      <c r="W8" s="14"/>
      <c r="X8" s="14"/>
    </row>
    <row r="9" spans="1:24" ht="16.5" customHeight="1" x14ac:dyDescent="0.3">
      <c r="A9" s="1"/>
      <c r="B9" s="19"/>
      <c r="C9" s="19"/>
      <c r="D9" s="19"/>
      <c r="E9" s="35" t="s">
        <v>22</v>
      </c>
      <c r="F9" s="35"/>
      <c r="G9" s="35"/>
      <c r="H9" s="14">
        <v>50</v>
      </c>
      <c r="I9" s="14">
        <v>50</v>
      </c>
      <c r="J9" s="14">
        <v>100</v>
      </c>
      <c r="K9" s="14"/>
      <c r="L9" s="14"/>
      <c r="M9" s="14"/>
      <c r="N9" s="14"/>
      <c r="O9" s="14"/>
      <c r="P9" s="14"/>
      <c r="Q9" s="14"/>
      <c r="R9" s="14"/>
      <c r="S9" s="14"/>
      <c r="T9" s="14"/>
      <c r="U9" s="14"/>
      <c r="V9" s="14"/>
      <c r="W9" s="14"/>
      <c r="X9" s="14"/>
    </row>
    <row r="10" spans="1:24" ht="16.5" customHeight="1" x14ac:dyDescent="0.3">
      <c r="B10" s="19"/>
      <c r="C10" s="19"/>
      <c r="D10" s="19"/>
    </row>
    <row r="11" spans="1:24" ht="16.5" customHeight="1" x14ac:dyDescent="0.3">
      <c r="A11" s="1"/>
      <c r="B11" s="19"/>
      <c r="C11" s="19"/>
      <c r="D11" s="19"/>
      <c r="E11" s="35" t="s">
        <v>23</v>
      </c>
      <c r="F11" s="35"/>
      <c r="G11" s="36"/>
      <c r="H11" s="15">
        <f>COUNTA(H8:AH8)</f>
        <v>3</v>
      </c>
    </row>
    <row r="12" spans="1:24" ht="16.5" customHeight="1" x14ac:dyDescent="0.3">
      <c r="A12" s="1"/>
      <c r="B12" s="19"/>
      <c r="C12" s="19"/>
      <c r="D12" s="19"/>
      <c r="E12" s="35" t="s">
        <v>24</v>
      </c>
      <c r="F12" s="35"/>
      <c r="G12" s="36"/>
      <c r="H12" s="16">
        <f>SUM(H9:AH9)</f>
        <v>200</v>
      </c>
    </row>
    <row r="14" spans="1:24" ht="16.5" customHeight="1" x14ac:dyDescent="0.3">
      <c r="B14" s="23" t="s">
        <v>12</v>
      </c>
      <c r="C14" s="23" t="s">
        <v>19</v>
      </c>
      <c r="D14" s="23" t="s">
        <v>20</v>
      </c>
      <c r="E14" s="23" t="s">
        <v>25</v>
      </c>
      <c r="F14" s="23" t="s">
        <v>26</v>
      </c>
      <c r="G14" s="23" t="s">
        <v>27</v>
      </c>
      <c r="H14" s="23" t="s">
        <v>30</v>
      </c>
      <c r="I14" s="23" t="s">
        <v>34</v>
      </c>
      <c r="J14" s="23" t="s">
        <v>37</v>
      </c>
      <c r="K14" s="23" t="s">
        <v>39</v>
      </c>
      <c r="L14" s="23" t="s">
        <v>41</v>
      </c>
      <c r="M14" s="23" t="s">
        <v>43</v>
      </c>
      <c r="N14" s="23" t="s">
        <v>45</v>
      </c>
      <c r="O14" s="23" t="s">
        <v>47</v>
      </c>
      <c r="P14" s="23" t="s">
        <v>49</v>
      </c>
      <c r="Q14" s="23" t="s">
        <v>51</v>
      </c>
      <c r="R14" s="23" t="s">
        <v>53</v>
      </c>
      <c r="S14" s="23" t="s">
        <v>55</v>
      </c>
      <c r="T14" s="23" t="s">
        <v>57</v>
      </c>
      <c r="U14" s="23" t="s">
        <v>59</v>
      </c>
      <c r="V14" s="23" t="s">
        <v>60</v>
      </c>
      <c r="W14" s="23" t="s">
        <v>61</v>
      </c>
      <c r="X14" s="23" t="s">
        <v>62</v>
      </c>
    </row>
    <row r="15" spans="1:24" ht="16.5" customHeight="1" x14ac:dyDescent="0.3">
      <c r="B15" s="20" t="s">
        <v>13</v>
      </c>
      <c r="C15" s="20"/>
      <c r="D15" s="24">
        <f>IFERROR(IF(COUNT(Calificaciones[[#This Row],[Columna6]:[Columna22]])=0,"",SUM(Calificaciones[[#This Row],[Columna6]:[Columna22]])/TotalPoints),"")</f>
        <v>0.91</v>
      </c>
      <c r="E15" s="21">
        <f>IF(COUNT(Calificaciones[[#This Row],[Columna6]:[Columna22]])=0,"",SUM(Calificaciones[[#This Row],[Columna6]:[Columna22]]))</f>
        <v>182</v>
      </c>
      <c r="F15" s="20" t="str">
        <f>IFERROR(IF(Calificaciones[[#This Row],[Promedio]]&lt;&gt;"",HLOOKUP(Calificaciones[[#This Row],[Promedio]]*TotalPoints,GradeTable,3),""),0)</f>
        <v>A-</v>
      </c>
      <c r="G15" s="22">
        <f>IFERROR(IF(Calificaciones[[#This Row],[Promedio]]&lt;&gt;"",HLOOKUP(Calificaciones[[#This Row],[Promedio]]*TotalPoints,GradeTable,4),""),0)</f>
        <v>3.67</v>
      </c>
      <c r="H15" s="20">
        <v>45</v>
      </c>
      <c r="I15" s="20">
        <v>45</v>
      </c>
      <c r="J15" s="20">
        <v>92</v>
      </c>
      <c r="K15" s="20"/>
      <c r="L15" s="20"/>
      <c r="M15" s="20"/>
      <c r="N15" s="20"/>
      <c r="O15" s="20"/>
      <c r="P15" s="20"/>
      <c r="Q15" s="20"/>
      <c r="R15" s="20"/>
      <c r="S15" s="20"/>
      <c r="T15" s="20"/>
      <c r="U15" s="20"/>
      <c r="V15" s="20"/>
      <c r="W15" s="20"/>
      <c r="X15" s="20"/>
    </row>
    <row r="16" spans="1:24" ht="16.5" customHeight="1" x14ac:dyDescent="0.3">
      <c r="B16" s="20" t="s">
        <v>14</v>
      </c>
      <c r="C16" s="20"/>
      <c r="D16" s="24">
        <f>IFERROR(IF(COUNT(Calificaciones[[#This Row],[Columna6]:[Columna22]])=0,"",SUM(Calificaciones[[#This Row],[Columna6]:[Columna22]])/TotalPoints),"")</f>
        <v>1</v>
      </c>
      <c r="E16" s="21">
        <f>IF(COUNT(Calificaciones[[#This Row],[Columna6]:[Columna22]])=0,"",SUM(Calificaciones[[#This Row],[Columna6]:[Columna22]]))</f>
        <v>200</v>
      </c>
      <c r="F16" s="20" t="str">
        <f>IFERROR(IF(Calificaciones[[#This Row],[Promedio]]&lt;&gt;"",HLOOKUP(Calificaciones[[#This Row],[Promedio]]*TotalPoints,GradeTable,3),""),0)</f>
        <v>A+</v>
      </c>
      <c r="G16" s="22">
        <f>IFERROR(IF(Calificaciones[[#This Row],[Promedio]]&lt;&gt;"",HLOOKUP(Calificaciones[[#This Row],[Promedio]]*TotalPoints,GradeTable,4),""),0)</f>
        <v>4</v>
      </c>
      <c r="H16" s="20">
        <v>50</v>
      </c>
      <c r="I16" s="20">
        <v>50</v>
      </c>
      <c r="J16" s="20">
        <v>100</v>
      </c>
      <c r="K16" s="20"/>
      <c r="L16" s="20"/>
      <c r="M16" s="20"/>
      <c r="N16" s="20"/>
      <c r="O16" s="20"/>
      <c r="P16" s="20"/>
      <c r="Q16" s="20"/>
      <c r="R16" s="20"/>
      <c r="S16" s="20"/>
      <c r="T16" s="20"/>
      <c r="U16" s="20"/>
      <c r="V16" s="20"/>
      <c r="W16" s="20"/>
      <c r="X16" s="20"/>
    </row>
    <row r="17" spans="2:24" ht="16.5" customHeight="1" x14ac:dyDescent="0.3">
      <c r="B17" s="20"/>
      <c r="C17" s="20"/>
      <c r="D17" s="24" t="str">
        <f>IFERROR(IF(COUNT(Calificaciones[[#This Row],[Columna6]:[Columna22]])=0,"",SUM(Calificaciones[[#This Row],[Columna6]:[Columna22]])/TotalPoints),"")</f>
        <v/>
      </c>
      <c r="E17" s="21" t="str">
        <f>IF(COUNT(Calificaciones[[#This Row],[Columna6]:[Columna22]])=0,"",SUM(Calificaciones[[#This Row],[Columna6]:[Columna22]]))</f>
        <v/>
      </c>
      <c r="F17" s="20" t="str">
        <f>IFERROR(IF(Calificaciones[[#This Row],[Promedio]]&lt;&gt;"",HLOOKUP(Calificaciones[[#This Row],[Promedio]]*TotalPoints,GradeTable,3),""),0)</f>
        <v/>
      </c>
      <c r="G17" s="22" t="str">
        <f>IFERROR(IF(Calificaciones[[#This Row],[Promedio]]&lt;&gt;"",HLOOKUP(Calificaciones[[#This Row],[Promedio]]*TotalPoints,GradeTable,4),""),0)</f>
        <v/>
      </c>
      <c r="H17" s="20"/>
      <c r="I17" s="20"/>
      <c r="J17" s="20"/>
      <c r="K17" s="20"/>
      <c r="L17" s="20"/>
      <c r="M17" s="20"/>
      <c r="N17" s="20"/>
      <c r="O17" s="20"/>
      <c r="P17" s="20"/>
      <c r="Q17" s="20"/>
      <c r="R17" s="20"/>
      <c r="S17" s="20"/>
      <c r="T17" s="20"/>
      <c r="U17" s="20"/>
      <c r="V17" s="20"/>
      <c r="W17" s="20"/>
      <c r="X17" s="20"/>
    </row>
    <row r="18" spans="2:24" ht="16.5" customHeight="1" x14ac:dyDescent="0.3">
      <c r="B18" s="20"/>
      <c r="C18" s="20"/>
      <c r="D18" s="24" t="str">
        <f>IFERROR(IF(COUNT(Calificaciones[[#This Row],[Columna6]:[Columna22]])=0,"",SUM(Calificaciones[[#This Row],[Columna6]:[Columna22]])/TotalPoints),"")</f>
        <v/>
      </c>
      <c r="E18" s="21" t="str">
        <f>IF(COUNT(Calificaciones[[#This Row],[Columna6]:[Columna22]])=0,"",SUM(Calificaciones[[#This Row],[Columna6]:[Columna22]]))</f>
        <v/>
      </c>
      <c r="F18" s="20" t="str">
        <f>IFERROR(IF(Calificaciones[[#This Row],[Promedio]]&lt;&gt;"",HLOOKUP(Calificaciones[[#This Row],[Promedio]]*TotalPoints,GradeTable,3),""),0)</f>
        <v/>
      </c>
      <c r="G18" s="22" t="str">
        <f>IFERROR(IF(Calificaciones[[#This Row],[Promedio]]&lt;&gt;"",HLOOKUP(Calificaciones[[#This Row],[Promedio]]*TotalPoints,GradeTable,4),""),0)</f>
        <v/>
      </c>
      <c r="H18" s="20"/>
      <c r="I18" s="20"/>
      <c r="J18" s="20"/>
      <c r="K18" s="20"/>
      <c r="L18" s="20"/>
      <c r="M18" s="20"/>
      <c r="N18" s="20"/>
      <c r="O18" s="20"/>
      <c r="P18" s="20"/>
      <c r="Q18" s="20"/>
      <c r="R18" s="20"/>
      <c r="S18" s="20"/>
      <c r="T18" s="20"/>
      <c r="U18" s="20"/>
      <c r="V18" s="20"/>
      <c r="W18" s="20"/>
      <c r="X18" s="20"/>
    </row>
    <row r="19" spans="2:24" ht="16.5" customHeight="1" x14ac:dyDescent="0.3">
      <c r="B19" s="20"/>
      <c r="C19" s="20"/>
      <c r="D19" s="24" t="str">
        <f>IFERROR(IF(COUNT(Calificaciones[[#This Row],[Columna6]:[Columna22]])=0,"",SUM(Calificaciones[[#This Row],[Columna6]:[Columna22]])/TotalPoints),"")</f>
        <v/>
      </c>
      <c r="E19" s="21" t="str">
        <f>IF(COUNT(Calificaciones[[#This Row],[Columna6]:[Columna22]])=0,"",SUM(Calificaciones[[#This Row],[Columna6]:[Columna22]]))</f>
        <v/>
      </c>
      <c r="F19" s="20" t="str">
        <f>IFERROR(IF(Calificaciones[[#This Row],[Promedio]]&lt;&gt;"",HLOOKUP(Calificaciones[[#This Row],[Promedio]]*TotalPoints,GradeTable,3),""),0)</f>
        <v/>
      </c>
      <c r="G19" s="22" t="str">
        <f>IFERROR(IF(Calificaciones[[#This Row],[Promedio]]&lt;&gt;"",HLOOKUP(Calificaciones[[#This Row],[Promedio]]*TotalPoints,GradeTable,4),""),0)</f>
        <v/>
      </c>
      <c r="H19" s="20"/>
      <c r="I19" s="20"/>
      <c r="J19" s="20"/>
      <c r="K19" s="20"/>
      <c r="L19" s="20"/>
      <c r="M19" s="20"/>
      <c r="N19" s="20"/>
      <c r="O19" s="20"/>
      <c r="P19" s="20"/>
      <c r="Q19" s="20"/>
      <c r="R19" s="20"/>
      <c r="S19" s="20"/>
      <c r="T19" s="20"/>
      <c r="U19" s="20"/>
      <c r="V19" s="20"/>
      <c r="W19" s="20"/>
      <c r="X19" s="20"/>
    </row>
    <row r="20" spans="2:24" ht="16.5" customHeight="1" x14ac:dyDescent="0.3">
      <c r="B20" s="29"/>
      <c r="C20" s="29"/>
      <c r="D20" s="29"/>
      <c r="E20" s="29"/>
      <c r="F20" s="29"/>
      <c r="G20" s="29"/>
    </row>
    <row r="21" spans="2:24" ht="16.5" customHeight="1" x14ac:dyDescent="0.3">
      <c r="B21" s="38" t="s">
        <v>15</v>
      </c>
      <c r="C21" s="39"/>
      <c r="D21" s="40" t="s">
        <v>20</v>
      </c>
      <c r="E21" s="40"/>
      <c r="F21" s="17" t="s">
        <v>26</v>
      </c>
      <c r="G21" s="17" t="s">
        <v>27</v>
      </c>
      <c r="H21" t="s">
        <v>31</v>
      </c>
      <c r="I21" t="s">
        <v>31</v>
      </c>
      <c r="J21" t="s">
        <v>31</v>
      </c>
      <c r="K21" t="s">
        <v>31</v>
      </c>
      <c r="L21" t="s">
        <v>31</v>
      </c>
      <c r="M21" t="s">
        <v>31</v>
      </c>
      <c r="N21" t="s">
        <v>31</v>
      </c>
      <c r="O21" t="s">
        <v>31</v>
      </c>
      <c r="P21" t="s">
        <v>31</v>
      </c>
      <c r="Q21" t="s">
        <v>31</v>
      </c>
      <c r="R21" t="s">
        <v>31</v>
      </c>
    </row>
    <row r="22" spans="2:24" ht="16.5" customHeight="1" x14ac:dyDescent="0.3">
      <c r="B22" s="32" t="s">
        <v>16</v>
      </c>
      <c r="C22" s="32"/>
      <c r="D22" s="41">
        <f>IFERROR(AVERAGE(Calificaciones[[#All],[Promedio]]),0)</f>
        <v>0.9550000000000001</v>
      </c>
      <c r="E22" s="41"/>
      <c r="F22" s="2" t="str">
        <f>IFERROR(HLOOKUP(D22*TotalPoints,GradeTable,3),"")</f>
        <v>A</v>
      </c>
      <c r="G22" s="3">
        <f>IFERROR(AVERAGE(Calificaciones[[#All],[Calificación]]),0)</f>
        <v>3.835</v>
      </c>
      <c r="H22" t="s">
        <v>31</v>
      </c>
      <c r="I22" t="s">
        <v>31</v>
      </c>
      <c r="J22" t="s">
        <v>31</v>
      </c>
      <c r="K22" t="s">
        <v>31</v>
      </c>
      <c r="L22" t="s">
        <v>31</v>
      </c>
      <c r="M22" t="s">
        <v>31</v>
      </c>
      <c r="N22" t="s">
        <v>31</v>
      </c>
      <c r="O22" t="s">
        <v>31</v>
      </c>
      <c r="P22" t="s">
        <v>31</v>
      </c>
      <c r="Q22" t="s">
        <v>31</v>
      </c>
      <c r="R22" t="s">
        <v>31</v>
      </c>
      <c r="S22" t="s">
        <v>31</v>
      </c>
      <c r="T22" t="s">
        <v>31</v>
      </c>
      <c r="U22" t="s">
        <v>31</v>
      </c>
      <c r="V22" t="s">
        <v>31</v>
      </c>
      <c r="W22" t="s">
        <v>31</v>
      </c>
      <c r="X22" t="s">
        <v>31</v>
      </c>
    </row>
    <row r="23" spans="2:24" ht="16.5" customHeight="1" x14ac:dyDescent="0.3">
      <c r="B23" s="33" t="s">
        <v>17</v>
      </c>
      <c r="C23" s="33"/>
      <c r="D23" s="30">
        <f>IFERROR(MAX(Calificaciones[[#All],[Promedio]]),0)</f>
        <v>1</v>
      </c>
      <c r="E23" s="30"/>
      <c r="F23" s="4" t="str">
        <f>IFERROR(HLOOKUP(D23*TotalPoints,GradeTable,3),"")</f>
        <v>A+</v>
      </c>
      <c r="G23" s="5">
        <f>IFERROR(MAX(Calificaciones[[#All],[Calificación]]),0)</f>
        <v>4</v>
      </c>
      <c r="H23" t="s">
        <v>31</v>
      </c>
      <c r="I23" t="s">
        <v>31</v>
      </c>
      <c r="J23" t="s">
        <v>31</v>
      </c>
      <c r="K23" t="s">
        <v>31</v>
      </c>
      <c r="L23" t="s">
        <v>31</v>
      </c>
      <c r="M23" t="s">
        <v>31</v>
      </c>
      <c r="N23" t="s">
        <v>31</v>
      </c>
      <c r="O23" t="s">
        <v>31</v>
      </c>
      <c r="P23" t="s">
        <v>31</v>
      </c>
      <c r="Q23" t="s">
        <v>31</v>
      </c>
      <c r="R23" t="s">
        <v>31</v>
      </c>
      <c r="S23" t="s">
        <v>31</v>
      </c>
      <c r="T23" t="s">
        <v>31</v>
      </c>
      <c r="U23" t="s">
        <v>31</v>
      </c>
      <c r="V23" t="s">
        <v>31</v>
      </c>
      <c r="W23" t="s">
        <v>31</v>
      </c>
      <c r="X23" t="s">
        <v>31</v>
      </c>
    </row>
    <row r="24" spans="2:24" ht="16.5" customHeight="1" x14ac:dyDescent="0.3">
      <c r="B24" s="34" t="s">
        <v>18</v>
      </c>
      <c r="C24" s="34"/>
      <c r="D24" s="31">
        <f>IFERROR(MIN(Calificaciones[[#All],[Promedio]]),0)</f>
        <v>0.91</v>
      </c>
      <c r="E24" s="31"/>
      <c r="F24" s="2" t="str">
        <f>IFERROR(HLOOKUP(D24*TotalPoints,GradeTable,3),"")</f>
        <v>A-</v>
      </c>
      <c r="G24" s="3">
        <f>IFERROR(MIN(Calificaciones[[#All],[Calificación]]),0)</f>
        <v>3.67</v>
      </c>
      <c r="H24" t="s">
        <v>31</v>
      </c>
      <c r="I24" t="s">
        <v>31</v>
      </c>
      <c r="J24" t="s">
        <v>31</v>
      </c>
      <c r="K24" t="s">
        <v>31</v>
      </c>
      <c r="L24" t="s">
        <v>31</v>
      </c>
      <c r="M24" t="s">
        <v>31</v>
      </c>
      <c r="N24" t="s">
        <v>31</v>
      </c>
      <c r="O24" t="s">
        <v>31</v>
      </c>
      <c r="P24" t="s">
        <v>31</v>
      </c>
      <c r="Q24" t="s">
        <v>31</v>
      </c>
      <c r="R24" t="s">
        <v>31</v>
      </c>
      <c r="S24" t="s">
        <v>31</v>
      </c>
      <c r="T24" t="s">
        <v>31</v>
      </c>
      <c r="U24" t="s">
        <v>31</v>
      </c>
      <c r="V24" t="s">
        <v>31</v>
      </c>
      <c r="W24" t="s">
        <v>31</v>
      </c>
      <c r="X24" t="s">
        <v>31</v>
      </c>
    </row>
  </sheetData>
  <mergeCells count="15">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Escriba en esta celda el nombre de la escuela, el porcentaje, la calificación con letras y el GPA (nota media) entre las celdas I3 y U6; los nombres de las tareas en las celdas H8 por X8; y el total de puntos en las celdas H9 por X9" sqref="B1" xr:uid="{0CD494D9-E400-4C22-B46B-D6804A8E083D}"/>
    <dataValidation allowBlank="1" showInputMessage="1" showErrorMessage="1" prompt="Escriba el nombre del profesor en esta celda" sqref="B2:G3" xr:uid="{58C74D12-994E-4162-BFB8-7165A7DF41CC}"/>
    <dataValidation allowBlank="1" showInputMessage="1" showErrorMessage="1" prompt="Escriba el nombre de la clase o del proyecto en esta celda" sqref="B4:G4" xr:uid="{673DA92E-0E02-4BBB-9B45-FB653BA7B809}"/>
    <dataValidation allowBlank="1" showInputMessage="1" showErrorMessage="1" prompt="Escriba el trimestre, semestre o año en la celda" sqref="B5:G5" xr:uid="{6E8E0B91-4799-41C4-A294-B49458E38C0C}"/>
    <dataValidation allowBlank="1" showInputMessage="1" showErrorMessage="1" prompt="Escriba la puntuación en esta fila, entra las celdas I3 y U3" sqref="H3" xr:uid="{5191DEA1-1B80-4639-B673-8002E7943C98}"/>
    <dataValidation allowBlank="1" showInputMessage="1" showErrorMessage="1" prompt="Escriba el porcentaje en esta fila, entra las celdas I4 y U4" sqref="H4" xr:uid="{43944B48-1536-47B9-A16F-A7AC41041F29}"/>
    <dataValidation allowBlank="1" showInputMessage="1" showErrorMessage="1" prompt="Escriba la calificación con letras en esta fila, entra las celdas I5 y U5" sqref="H5" xr:uid="{0729B9AB-2440-4768-93C7-2C02FA95FCDB}"/>
    <dataValidation allowBlank="1" showInputMessage="1" showErrorMessage="1" prompt="Escriba la nota media en esta fila, entra las celdas I6 y U6" sqref="H6" xr:uid="{C7304C4A-1978-4E61-AEDA-A078ACF436C4}"/>
    <dataValidation allowBlank="1" showInputMessage="1" showErrorMessage="1" prompt="El número total de tareas y pruebas se calcula automáticamente en la celda de la derecha" sqref="E11" xr:uid="{24BB25A0-336D-4C68-9355-60F9773CA913}"/>
    <dataValidation allowBlank="1" showInputMessage="1" showErrorMessage="1" prompt="El número total de tareas y pruebas se calcula automáticamente en esta celda" sqref="H11" xr:uid="{BAF24822-85E0-442E-BC39-DBB7AE3695F6}"/>
    <dataValidation allowBlank="1" showInputMessage="1" showErrorMessage="1" prompt="Todos los puntos posibles se calculan automáticamente en la celda de la derecha" sqref="E12" xr:uid="{8363A578-A54D-4DAD-B93F-5473A252D468}"/>
    <dataValidation allowBlank="1" showInputMessage="1" showErrorMessage="1" prompt="Todos los puntos posibles se calculan automáticamente en esta celda. Escriba los detalles en la tabla, a partir de la celda B14" sqref="H12" xr:uid="{A4E19BA5-168F-4EF0-B646-31C2785BDA1B}"/>
    <dataValidation allowBlank="1" showInputMessage="1" showErrorMessage="1" prompt="Escriba los nombres de los alumnos en la columna con este encabezado" sqref="B14" xr:uid="{DA4B5A04-9C43-4B99-B8F9-C3889AA97DB5}"/>
    <dataValidation allowBlank="1" showInputMessage="1" showErrorMessage="1" prompt="Escriba los identificadores de los alumnos en la columna con este encabezado" sqref="C14" xr:uid="{B364916E-D43B-48BC-B8A2-F3AF5D13F7FA}"/>
    <dataValidation allowBlank="1" showInputMessage="1" showErrorMessage="1" prompt="La media se calcula automáticamente en la columna con este encabezado" sqref="D14" xr:uid="{D8600198-5DC6-4879-8239-5FC04FCB4F1F}"/>
    <dataValidation allowBlank="1" showInputMessage="1" showErrorMessage="1" prompt="La puntuación se calcula automáticamente en la columna con este encabezado. Si desea conceder puntos adicionales, dé más puntos por una tarea de lo que indica el total de puntos posibles enumerados" sqref="E14" xr:uid="{2AA1817F-74EA-4067-B27B-95D6C917BF62}"/>
    <dataValidation allowBlank="1" showInputMessage="1" showErrorMessage="1" prompt="La calificación con letras se calcula automáticamente en la columna con este encabezado" sqref="F14" xr:uid="{42BAD4BA-08BA-4B43-A7DB-FA1F6F5951D4}"/>
    <dataValidation allowBlank="1" showInputMessage="1" showErrorMessage="1" prompt="La calificación media se calcula automáticamente en la columna con este encabezado" sqref="G14" xr:uid="{ED77C62C-EEC1-48DD-955F-21CFC938AD3F}"/>
    <dataValidation allowBlank="1" showInputMessage="1" showErrorMessage="1" prompt="Cree un libro de calificaciones para el profesor basado en puntos con esta hoja de cálculo. Escriba el nombre de la escuela en la celda B1, los detalles de los alumnos en la tabla de calificación y los datos del profesor y del curso en las celdas B2 a B5" sqref="A1" xr:uid="{8B6D4F40-13BD-407C-A193-5DE48B0C9C10}"/>
    <dataValidation allowBlank="1" showInputMessage="1" showErrorMessage="1" prompt="Escriba el nombre de la tarea o de la prueba en las celdas a la derecha, de la H8 a la X8. Escriba los mismos nombres de la tarea o prueba como encabezados de columna en la tabla a partir de la celda B14, en la columna H a X" sqref="E8:G8" xr:uid="{9118142A-4C93-41D2-A39E-06263D43C238}"/>
    <dataValidation allowBlank="1" showInputMessage="1" showErrorMessage="1" prompt="Escriba el total de puntos disponible en esta fila, de las celdas H9 a X9. El número total de tareas y pruebas se calcula automáticamente en la celda H11 y el total de puntos posibles en la celda H12" sqref="E9:G9" xr:uid="{0986D139-FBA5-4027-9C32-8335FC47604C}"/>
    <dataValidation allowBlank="1" showInputMessage="1" showErrorMessage="1" prompt="Personalice los encabezados de las columna con los nombres de las tareas o pruebas en las celdas H8 a X8 y los datos en la columna con este encabezado" sqref="H14:X14" xr:uid="{3D2E48A2-3458-4BA7-BBC7-31022F211EB6}"/>
    <dataValidation allowBlank="1" showInputMessage="1" showErrorMessage="1" prompt="Los títulos de resumen de clase están en la columna con este encabezado, entra las celdas B22 y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H11:H12 D15:D19 E15:E19"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8CFA667-36F2-4F1F-B83D-E65B02A498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E1B34DAE-29B1-454C-9766-25548DAA3C20}">
  <ds:schemaRefs>
    <ds:schemaRef ds:uri="http://schemas.microsoft.com/sharepoint/v3/contenttype/forms"/>
  </ds:schemaRefs>
</ds:datastoreItem>
</file>

<file path=customXml/itemProps33.xml><?xml version="1.0" encoding="utf-8"?>
<ds:datastoreItem xmlns:ds="http://schemas.openxmlformats.org/officeDocument/2006/customXml" ds:itemID="{7E2F4961-4DE1-4B80-B801-1B75F48DB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TM04099107</ap:Template>
  <ap:DocSecurity>0</ap:DocSecurity>
  <ap:ScaleCrop>false</ap:ScaleCrop>
  <ap:HeadingPairs>
    <vt:vector baseType="variant" size="4">
      <vt:variant>
        <vt:lpstr>Hojas de cálculo</vt:lpstr>
      </vt:variant>
      <vt:variant>
        <vt:i4>2</vt:i4>
      </vt:variant>
      <vt:variant>
        <vt:lpstr>Rangos con nombre</vt:lpstr>
      </vt:variant>
      <vt:variant>
        <vt:i4>7</vt:i4>
      </vt:variant>
    </vt:vector>
  </ap:HeadingPairs>
  <ap:TitlesOfParts>
    <vt:vector baseType="lpstr" size="9">
      <vt:lpstr>CÓMO USAR ESTE LIBRO</vt:lpstr>
      <vt:lpstr>LIBRO DE CALIFICACIONES</vt:lpstr>
      <vt:lpstr>GradeTable</vt:lpstr>
      <vt:lpstr>RowTitleRegion1..U6</vt:lpstr>
      <vt:lpstr>RowTitleRegion2..X9</vt:lpstr>
      <vt:lpstr>RowTitleRegion3..H12</vt:lpstr>
      <vt:lpstr>TitleRegion1..G24.1</vt:lpstr>
      <vt:lpstr>Título1</vt:lpstr>
      <vt:lpstr>TotalPoints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2022-02-14T06:37:42Z</dcterms:created>
  <dcterms:modified xsi:type="dcterms:W3CDTF">2022-05-16T16:54:10Z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