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04"/>
  <workbookPr filterPrivacy="1" codeName="ThisWorkbook"/>
  <xr:revisionPtr revIDLastSave="32" documentId="13_ncr:1_{19EC9B4D-E722-4F44-9637-C2951E224758}" xr6:coauthVersionLast="47" xr6:coauthVersionMax="47" xr10:uidLastSave="{08F913D5-4886-4F3C-8A62-06D11EE58E74}"/>
  <bookViews>
    <workbookView xWindow="-120" yWindow="-120" windowWidth="29040" windowHeight="14370" xr2:uid="{00000000-000D-0000-FFFF-FFFF00000000}"/>
  </bookViews>
  <sheets>
    <sheet name="Registro de cheques" sheetId="1" r:id="rId1"/>
  </sheets>
  <definedNames>
    <definedName name="ColumnaTítuloRegión1..H3.1">'Registro de cheques'!$H$2</definedName>
    <definedName name="SALDO_ACTUAL">RegistroDeCheques[[#Totals],[SALDO]]</definedName>
    <definedName name="TítuloDeColumna1">RegistroDeCheques[[#Headers],[CÓDIGO DE CHEQUE]]</definedName>
    <definedName name="_xlnm.Print_Titles" localSheetId="0">'Registro de cheques'!$6:$6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C7" i="1"/>
  <c r="C8" i="1"/>
  <c r="C9" i="1"/>
  <c r="C10" i="1"/>
  <c r="C11" i="1"/>
  <c r="C12" i="1"/>
  <c r="H7" i="1" l="1"/>
  <c r="H8" i="1" l="1"/>
  <c r="H9" i="1" s="1"/>
  <c r="H10" i="1" s="1"/>
  <c r="H11" i="1" s="1"/>
  <c r="H12" i="1" s="1"/>
  <c r="F13" i="1"/>
  <c r="G13" i="1"/>
  <c r="H13" i="1" l="1"/>
  <c r="H3" i="1" s="1"/>
</calcChain>
</file>

<file path=xl/sharedStrings.xml><?xml version="1.0" encoding="utf-8"?>
<sst xmlns="http://schemas.openxmlformats.org/spreadsheetml/2006/main" count="30" uniqueCount="30">
  <si>
    <t>Registro de cheques</t>
  </si>
  <si>
    <t>LEYENDA</t>
  </si>
  <si>
    <t>CÓDIGO DE CHEQUE</t>
  </si>
  <si>
    <t>DA</t>
  </si>
  <si>
    <t>TD</t>
  </si>
  <si>
    <t>ATM</t>
  </si>
  <si>
    <t>PF</t>
  </si>
  <si>
    <t>Totales</t>
  </si>
  <si>
    <t>FECHA</t>
  </si>
  <si>
    <t>TRANSACCIÓN</t>
  </si>
  <si>
    <t>Woodgrove Bank</t>
  </si>
  <si>
    <t>School of Fine Art</t>
  </si>
  <si>
    <t>Nómina</t>
  </si>
  <si>
    <t>Southridge Video</t>
  </si>
  <si>
    <t>The Phone Company</t>
  </si>
  <si>
    <t>DESCRIPCIÓN</t>
  </si>
  <si>
    <t>Saldo inicial</t>
  </si>
  <si>
    <t>Clase de arte de Julia - 6 semanas</t>
  </si>
  <si>
    <t>Efectivo para cenar fuera</t>
  </si>
  <si>
    <t>RETIRADA</t>
  </si>
  <si>
    <t>DEPÓSITO</t>
  </si>
  <si>
    <t>SALDO ACTUAL</t>
  </si>
  <si>
    <t>SALDO</t>
  </si>
  <si>
    <r>
      <rPr>
        <sz val="11"/>
        <color theme="1" tint="0.249977111117893"/>
        <rFont val="Trebuchet MS"/>
        <family val="2"/>
        <scheme val="minor"/>
      </rPr>
      <t>TD</t>
    </r>
    <r>
      <rPr>
        <sz val="11"/>
        <color theme="1" tint="0.3499862666707358"/>
        <rFont val="Trebuchet MS"/>
        <family val="2"/>
        <scheme val="minor"/>
      </rPr>
      <t xml:space="preserve"> = Tarjeta De Débito</t>
    </r>
  </si>
  <si>
    <r>
      <rPr>
        <sz val="11"/>
        <color theme="1" tint="0.249977111117893"/>
        <rFont val="Trebuchet MS"/>
        <family val="2"/>
        <scheme val="minor"/>
      </rPr>
      <t>ATM</t>
    </r>
    <r>
      <rPr>
        <sz val="11"/>
        <color theme="1" tint="0.3499862666707358"/>
        <rFont val="Trebuchet MS"/>
        <family val="2"/>
        <scheme val="minor"/>
      </rPr>
      <t xml:space="preserve"> = Cajero Automático</t>
    </r>
  </si>
  <si>
    <r>
      <rPr>
        <sz val="11"/>
        <color theme="1" tint="0.249977111117893"/>
        <rFont val="Trebuchet MS"/>
        <family val="2"/>
        <scheme val="minor"/>
      </rPr>
      <t>DA</t>
    </r>
    <r>
      <rPr>
        <sz val="11"/>
        <color theme="1" tint="0.3499862666707358"/>
        <rFont val="Trebuchet MS"/>
        <family val="2"/>
        <scheme val="minor"/>
      </rPr>
      <t xml:space="preserve"> = Depósito Automático</t>
    </r>
  </si>
  <si>
    <r>
      <rPr>
        <sz val="11"/>
        <color theme="1" tint="0.249977111117893"/>
        <rFont val="Trebuchet MS"/>
        <family val="2"/>
        <scheme val="minor"/>
      </rPr>
      <t>PA</t>
    </r>
    <r>
      <rPr>
        <sz val="11"/>
        <color theme="1" tint="0.3499862666707358"/>
        <rFont val="Trebuchet MS"/>
        <family val="2"/>
        <scheme val="minor"/>
      </rPr>
      <t xml:space="preserve"> = Pago Automático</t>
    </r>
  </si>
  <si>
    <r>
      <rPr>
        <sz val="11"/>
        <color theme="1" tint="0.249977111117893"/>
        <rFont val="Trebuchet MS"/>
        <family val="2"/>
        <scheme val="minor"/>
      </rPr>
      <t>PF</t>
    </r>
    <r>
      <rPr>
        <sz val="11"/>
        <color theme="1" tint="0.3499862666707358"/>
        <rFont val="Trebuchet MS"/>
        <family val="2"/>
        <scheme val="minor"/>
      </rPr>
      <t xml:space="preserve"> = Pago De Factura En Línea</t>
    </r>
  </si>
  <si>
    <r>
      <rPr>
        <sz val="11"/>
        <color theme="1" tint="0.249977111117893"/>
        <rFont val="Trebuchet MS"/>
        <family val="2"/>
        <scheme val="minor"/>
      </rPr>
      <t>TR</t>
    </r>
    <r>
      <rPr>
        <sz val="11"/>
        <color theme="1" tint="0.3499862666707358"/>
        <rFont val="Trebuchet MS"/>
        <family val="2"/>
        <scheme val="minor"/>
      </rPr>
      <t xml:space="preserve"> = Transferencia En Línea O Por Teléfono</t>
    </r>
  </si>
  <si>
    <t>Alquiler de película + reembolso de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</si>
</sst>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_);_(* \(#,##0\);_(* &quot;-&quot;_);_(@_)"/>
    <numFmt numFmtId="165" formatCode="_(* #,##0.00_);_(* \(#,##0.00\);_(* &quot;-&quot;??_);_(@_)"/>
    <numFmt numFmtId="166" formatCode="&quot;$&quot;#,##0.00"/>
  </numFmts>
  <fonts count="22" x14ac:knownFonts="1">
    <font>
      <sz val="11"/>
      <color theme="1" tint="0.249946592608417"/>
      <name val="Trebuchet MS"/>
      <family val="2"/>
      <scheme val="minor"/>
    </font>
    <font>
      <sz val="11"/>
      <color theme="1"/>
      <name val="Trebuchet MS"/>
      <family val="2"/>
      <scheme val="minor"/>
    </font>
    <font>
      <sz val="11"/>
      <color theme="1" tint="0.249946592608417"/>
      <name val="Trebuchet MS"/>
      <family val="2"/>
      <scheme val="minor"/>
    </font>
    <font>
      <sz val="11"/>
      <color theme="4" tint="-0.249946592608417"/>
      <name val="Sylfaen"/>
      <family val="1"/>
      <scheme val="major"/>
    </font>
    <font>
      <sz val="11"/>
      <name val="Sylfaen"/>
      <family val="1"/>
      <scheme val="major"/>
    </font>
    <font>
      <sz val="16.5"/>
      <color theme="4" tint="-0.249946592608417"/>
      <name val="Trebuchet MS"/>
      <family val="2"/>
      <scheme val="minor"/>
    </font>
    <font>
      <b/>
      <sz val="11"/>
      <color theme="4" tint="-0.249946592608417"/>
      <name val="Trebuchet MS"/>
      <family val="2"/>
      <scheme val="minor"/>
    </font>
    <font>
      <sz val="11"/>
      <color theme="1" tint="0.3499862666707358"/>
      <name val="Sylfaen"/>
      <family val="1"/>
      <scheme val="major"/>
    </font>
    <font>
      <sz val="11"/>
      <color theme="1" tint="0.3499862666707358"/>
      <name val="Trebuchet MS"/>
      <family val="2"/>
      <scheme val="minor"/>
    </font>
    <font>
      <sz val="11"/>
      <color theme="1" tint="0.249977111117893"/>
      <name val="Trebuchet MS"/>
      <family val="2"/>
      <scheme val="minor"/>
    </font>
    <font>
      <sz val="11"/>
      <color theme="2" tint="-0.749961851863155"/>
      <name val="Sylfaen"/>
      <family val="1"/>
      <scheme val="major"/>
    </font>
    <font>
      <sz val="27"/>
      <color theme="4"/>
      <name val="Sylfaen"/>
      <family val="1"/>
      <scheme val="maj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sz val="11"/>
      <color theme="0"/>
      <name val="Trebuchet MS"/>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8">
    <border>
      <left/>
      <right/>
      <top/>
      <bottom/>
      <diagonal/>
    </border>
    <border>
      <left/>
      <right/>
      <top/>
      <bottom style="thin">
        <color theme="2" tint="-0.249946592608417"/>
      </bottom>
      <diagonal/>
    </border>
    <border>
      <left/>
      <right/>
      <top style="thin">
        <color theme="2" tint="-0.249946592608417"/>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horizontal="left" wrapText="1" indent="1"/>
    </xf>
    <xf numFmtId="0" fontId="11" fillId="0" borderId="0" applyNumberFormat="0" applyFill="0" applyBorder="0" applyProtection="0">
      <alignment horizontal="left" vertical="center"/>
    </xf>
    <xf numFmtId="0" fontId="7" fillId="0" borderId="1" applyNumberFormat="0" applyFill="0" applyProtection="0">
      <alignment vertical="center"/>
    </xf>
    <xf numFmtId="0" fontId="4" fillId="0" borderId="0" applyNumberFormat="0" applyFont="0" applyFill="0" applyBorder="0" applyProtection="0"/>
    <xf numFmtId="0" fontId="3" fillId="0" borderId="0" applyNumberFormat="0" applyFill="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6" fontId="5" fillId="0" borderId="0" applyFill="0" applyBorder="0" applyProtection="0">
      <alignment horizontal="left" vertical="top"/>
    </xf>
    <xf numFmtId="166" fontId="2" fillId="0" borderId="0" applyFill="0" applyBorder="0" applyProtection="0">
      <alignment horizontal="right" indent="1"/>
    </xf>
    <xf numFmtId="9" fontId="2" fillId="0" borderId="0" applyFill="0" applyBorder="0" applyAlignment="0" applyProtection="0"/>
    <xf numFmtId="14" fontId="2" fillId="0" borderId="0" applyFont="0" applyFill="0" applyBorder="0">
      <alignment horizontal="right" indent="1"/>
    </xf>
    <xf numFmtId="0" fontId="2" fillId="0" borderId="0" applyNumberFormat="0" applyFont="0" applyFill="0" applyBorder="0">
      <alignment horizontal="center"/>
    </xf>
    <xf numFmtId="0" fontId="8" fillId="0" borderId="0" applyNumberFormat="0" applyFill="0" applyBorder="0" applyProtection="0">
      <alignment horizontal="left"/>
    </xf>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3" applyNumberFormat="0" applyAlignment="0" applyProtection="0"/>
    <xf numFmtId="0" fontId="16" fillId="6" borderId="4" applyNumberFormat="0" applyAlignment="0" applyProtection="0"/>
    <xf numFmtId="0" fontId="17" fillId="6" borderId="3" applyNumberFormat="0" applyAlignment="0" applyProtection="0"/>
    <xf numFmtId="0" fontId="18" fillId="0" borderId="5" applyNumberFormat="0" applyFill="0" applyAlignment="0" applyProtection="0"/>
    <xf numFmtId="0" fontId="19" fillId="7" borderId="6" applyNumberFormat="0" applyAlignment="0" applyProtection="0"/>
    <xf numFmtId="0" fontId="20" fillId="0" borderId="0" applyNumberFormat="0" applyFill="0" applyBorder="0" applyAlignment="0" applyProtection="0"/>
    <xf numFmtId="0" fontId="2" fillId="8" borderId="7" applyNumberFormat="0" applyFont="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alignment horizontal="left" wrapText="1" indent="1"/>
    </xf>
    <xf numFmtId="0" fontId="11" fillId="0" borderId="0" xfId="1">
      <alignment horizontal="left" vertical="center"/>
    </xf>
    <xf numFmtId="0" fontId="7" fillId="0" borderId="1" xfId="2">
      <alignment vertical="center"/>
    </xf>
    <xf numFmtId="0" fontId="8" fillId="0" borderId="0" xfId="14">
      <alignment horizontal="left"/>
    </xf>
    <xf numFmtId="0" fontId="0" fillId="0" borderId="0" xfId="13" applyFont="1">
      <alignment horizontal="center"/>
    </xf>
    <xf numFmtId="0" fontId="8" fillId="0" borderId="2" xfId="14" applyBorder="1">
      <alignment horizontal="left"/>
    </xf>
    <xf numFmtId="14" fontId="0" fillId="0" borderId="0" xfId="12" applyFont="1">
      <alignment horizontal="right" indent="1"/>
    </xf>
    <xf numFmtId="166" fontId="0" fillId="0" borderId="0" xfId="0" applyNumberFormat="1" applyAlignment="1">
      <alignment horizontal="right" vertical="center" indent="1"/>
    </xf>
    <xf numFmtId="166" fontId="5" fillId="0" borderId="2" xfId="9" applyBorder="1">
      <alignment horizontal="left" vertical="top"/>
    </xf>
    <xf numFmtId="166" fontId="2" fillId="0" borderId="0" xfId="10" applyAlignment="1">
      <alignment horizontal="right" indent="1"/>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5" builtinId="26" customBuiltin="1"/>
    <cellStyle name="Cálculo" xfId="20" builtinId="22" customBuiltin="1"/>
    <cellStyle name="Celda de comprobación" xfId="22" builtinId="23" customBuiltin="1"/>
    <cellStyle name="Celda vinculada" xfId="21" builtinId="24" customBuiltin="1"/>
    <cellStyle name="Código de cheque" xfId="13" xr:uid="{00000000-0005-0000-0000-000000000000}"/>
    <cellStyle name="Encabezado 1" xfId="2" builtinId="16" customBuiltin="1"/>
    <cellStyle name="Encabezado 4" xfId="5"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8" builtinId="20" customBuiltin="1"/>
    <cellStyle name="Fecha" xfId="12" xr:uid="{00000000-0005-0000-0000-000005000000}"/>
    <cellStyle name="Incorrecto" xfId="16" builtinId="27" customBuiltin="1"/>
    <cellStyle name="Millares" xfId="7" builtinId="3" customBuiltin="1"/>
    <cellStyle name="Millares [0]" xfId="8" builtinId="6" customBuiltin="1"/>
    <cellStyle name="Moneda" xfId="9" builtinId="4" customBuiltin="1"/>
    <cellStyle name="Moneda [0]" xfId="10" builtinId="7" customBuiltin="1"/>
    <cellStyle name="Neutral" xfId="17" builtinId="28" customBuiltin="1"/>
    <cellStyle name="Normal" xfId="0" builtinId="0" customBuiltin="1"/>
    <cellStyle name="Notas" xfId="24" builtinId="10" customBuiltin="1"/>
    <cellStyle name="Porcentaje" xfId="11" builtinId="5" customBuiltin="1"/>
    <cellStyle name="Salida" xfId="19" builtinId="21" customBuiltin="1"/>
    <cellStyle name="Texto de advertencia" xfId="23" builtinId="11" customBuiltin="1"/>
    <cellStyle name="Texto explicativo" xfId="14" builtinId="53" customBuiltin="1"/>
    <cellStyle name="Título" xfId="1" builtinId="15" customBuiltin="1"/>
    <cellStyle name="Título 2" xfId="3" builtinId="17" customBuiltin="1"/>
    <cellStyle name="Título 3" xfId="4" builtinId="18" customBuiltin="1"/>
    <cellStyle name="Total" xfId="6" builtinId="25" customBuiltin="1"/>
  </cellStyles>
  <dxfs count="13">
    <dxf>
      <font>
        <color rgb="FFFF0000"/>
      </font>
    </dxf>
    <dxf>
      <numFmt numFmtId="166" formatCode="&quot;$&quot;#,##0.00"/>
      <alignment horizontal="right" vertical="center" textRotation="0" wrapText="0" indent="1" justifyLastLine="0" shrinkToFit="0" readingOrder="0"/>
    </dxf>
    <dxf>
      <alignment horizontal="right" vertical="bottom" textRotation="0" wrapText="0" indent="1" justifyLastLine="0" shrinkToFit="0" readingOrder="0"/>
    </dxf>
    <dxf>
      <numFmt numFmtId="166" formatCode="&quot;$&quot;#,##0.00"/>
      <alignment horizontal="right" vertical="center" textRotation="0" wrapText="0" indent="1" justifyLastLine="0" shrinkToFit="0" readingOrder="0"/>
    </dxf>
    <dxf>
      <alignment horizontal="right" vertical="bottom" textRotation="0" wrapText="0" indent="1" justifyLastLine="0" shrinkToFit="0" readingOrder="0"/>
    </dxf>
    <dxf>
      <numFmt numFmtId="166" formatCode="&quot;$&quot;#,##0.00"/>
      <alignment horizontal="right" vertical="center" textRotation="0" wrapText="0" indent="1" justifyLastLine="0" shrinkToFit="0" readingOrder="0"/>
    </dxf>
    <dxf>
      <alignment horizontal="right" vertical="bottom" textRotation="0" wrapText="0" indent="1" justifyLastLine="0" shrinkToFit="0" readingOrder="0"/>
    </dxf>
    <dxf>
      <numFmt numFmtId="19" formatCode="dd/mm/yyyy"/>
    </dxf>
    <dxf>
      <font>
        <color rgb="FFFF0000"/>
      </font>
    </dxf>
    <dxf>
      <fill>
        <patternFill>
          <bgColor theme="2"/>
        </patternFill>
      </fill>
    </dxf>
    <dxf>
      <font>
        <b/>
        <i val="0"/>
        <color theme="4" tint="-0.249946592608417"/>
      </font>
      <border>
        <top style="thick">
          <color theme="2" tint="-0.249946592608417"/>
        </top>
      </border>
    </dxf>
    <dxf>
      <font>
        <color theme="1" tint="0.249946592608417"/>
      </font>
      <border>
        <bottom style="medium">
          <color theme="2" tint="-0.249946592608417"/>
        </bottom>
      </border>
    </dxf>
    <dxf>
      <font>
        <color theme="1" tint="0.249946592608417"/>
      </font>
    </dxf>
  </dxfs>
  <tableStyles count="1" defaultPivotStyle="PivotStyleLight16">
    <tableStyle name="Registro de cheques" pivot="0" count="4" xr9:uid="{00000000-0011-0000-FFFF-FFFF00000000}">
      <tableStyleElement type="wholeTable" dxfId="12"/>
      <tableStyleElement type="headerRow" dxfId="11"/>
      <tableStyleElement type="totalRow" dxfId="10"/>
      <tableStyleElement type="second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gistroDeCheques" displayName="RegistroDeCheques" ref="B6:H13" totalsRowCount="1">
  <autoFilter ref="B6:H12" xr:uid="{00000000-0009-0000-0100-000001000000}"/>
  <tableColumns count="7">
    <tableColumn id="1" xr3:uid="{00000000-0010-0000-0000-000001000000}" name="CÓDIGO DE CHEQUE" totalsRowLabel="Totales" dataCellStyle="Código de cheque"/>
    <tableColumn id="7" xr3:uid="{00000000-0010-0000-0000-000007000000}" name="FECHA" dataDxfId="7" dataCellStyle="Fecha"/>
    <tableColumn id="3" xr3:uid="{00000000-0010-0000-0000-000003000000}" name="TRANSACCIÓN" totalsRowFunction="custom">
      <totalsRowFormula>CONCATENATE("Número de transacciones: ",SUBTOTAL(103,RegistroDeCheques[TRANSACCIÓN]))</totalsRowFormula>
    </tableColumn>
    <tableColumn id="8" xr3:uid="{00000000-0010-0000-0000-000008000000}" name="DESCRIPCIÓN"/>
    <tableColumn id="4" xr3:uid="{00000000-0010-0000-0000-000004000000}" name="RETIRADA" totalsRowFunction="sum" dataDxfId="6" totalsRowDxfId="5" dataCellStyle="Moneda [0]"/>
    <tableColumn id="5" xr3:uid="{00000000-0010-0000-0000-000005000000}" name="DEPÓSITO" totalsRowFunction="sum" dataDxfId="4" totalsRowDxfId="3" dataCellStyle="Moneda [0]"/>
    <tableColumn id="6" xr3:uid="{00000000-0010-0000-0000-000006000000}" name="SALDO" totalsRowFunction="custom" dataDxfId="2" totalsRowDxfId="1" dataCellStyle="Moneda [0]">
      <calculatedColumnFormula>IFERROR(IF(ISBLANK(RegistroDeCheques[[#This Row],[RETIRADA]]),H6+RegistroDeCheques[[#This Row],[DEPÓSITO]],H6-RegistroDeCheques[[#This Row],[RETIRADA]]), "")</calculatedColumnFormula>
      <totalsRowFormula>RegistroDeCheques[[#Totals],[DEPÓSITO]]-RegistroDeCheques[[#Totals],[RETIRADA]]</totalsRowFormula>
    </tableColumn>
  </tableColumns>
  <tableStyleInfo name="Registro de cheques" showFirstColumn="0" showLastColumn="0" showRowStripes="1" showColumnStripes="0"/>
  <extLst>
    <ext xmlns:x14="http://schemas.microsoft.com/office/spreadsheetml/2009/9/main" uri="{504A1905-F514-4f6f-8877-14C23A59335A}">
      <x14:table altTextSummary="Tabla con número de cheque o código, fecha, transacción, descripción, retirada y depósito. El saldo se calcula automáticamente."/>
    </ext>
  </extLst>
</table>
</file>

<file path=xl/theme/theme11.xml><?xml version="1.0" encoding="utf-8"?>
<a:theme xmlns:a="http://schemas.openxmlformats.org/drawingml/2006/main" name="Office Theme">
  <a:themeElements>
    <a:clrScheme name="Check Register">
      <a:dk1>
        <a:sysClr val="windowText" lastClr="000000"/>
      </a:dk1>
      <a:lt1>
        <a:sysClr val="window" lastClr="FFFFFF"/>
      </a:lt1>
      <a:dk2>
        <a:srgbClr val="404040"/>
      </a:dk2>
      <a:lt2>
        <a:srgbClr val="F6F6F1"/>
      </a:lt2>
      <a:accent1>
        <a:srgbClr val="669933"/>
      </a:accent1>
      <a:accent2>
        <a:srgbClr val="E69216"/>
      </a:accent2>
      <a:accent3>
        <a:srgbClr val="609FC2"/>
      </a:accent3>
      <a:accent4>
        <a:srgbClr val="E6B819"/>
      </a:accent4>
      <a:accent5>
        <a:srgbClr val="DA695B"/>
      </a:accent5>
      <a:accent6>
        <a:srgbClr val="956895"/>
      </a:accent6>
      <a:hlink>
        <a:srgbClr val="609FC2"/>
      </a:hlink>
      <a:folHlink>
        <a:srgbClr val="956895"/>
      </a:folHlink>
    </a:clrScheme>
    <a:fontScheme name="Check Register">
      <a:majorFont>
        <a:latin typeface="Sylfae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H13"/>
  <sheetViews>
    <sheetView showGridLines="0" tabSelected="1" zoomScaleNormal="100" workbookViewId="0"/>
  </sheetViews>
  <sheetFormatPr baseColWidth="10" defaultColWidth="9" defaultRowHeight="30" customHeight="1" x14ac:dyDescent="0.3"/>
  <cols>
    <col min="1" max="1" width="2.625" customWidth="1"/>
    <col min="2" max="2" width="22.75" customWidth="1"/>
    <col min="3" max="3" width="21" customWidth="1"/>
    <col min="4" max="4" width="38.75" customWidth="1"/>
    <col min="5" max="5" width="37.375" customWidth="1"/>
    <col min="6" max="7" width="18.625" customWidth="1"/>
    <col min="8" max="8" width="22.125" customWidth="1"/>
    <col min="9" max="9" width="2.625" customWidth="1"/>
  </cols>
  <sheetData>
    <row r="1" spans="2:8" ht="55.5" customHeight="1" x14ac:dyDescent="0.3">
      <c r="B1" s="1" t="s">
        <v>0</v>
      </c>
      <c r="C1" s="1"/>
    </row>
    <row r="2" spans="2:8" ht="18.75" customHeight="1" x14ac:dyDescent="0.3">
      <c r="B2" s="2" t="s">
        <v>1</v>
      </c>
      <c r="C2" s="2"/>
      <c r="D2" s="2"/>
      <c r="H2" s="2" t="s">
        <v>21</v>
      </c>
    </row>
    <row r="3" spans="2:8" ht="21" customHeight="1" x14ac:dyDescent="0.3">
      <c r="B3" s="5" t="s">
        <v>23</v>
      </c>
      <c r="C3" s="5"/>
      <c r="D3" s="3" t="s">
        <v>26</v>
      </c>
      <c r="H3" s="8">
        <f>SALDO_ACTUAL</f>
        <v>3311</v>
      </c>
    </row>
    <row r="4" spans="2:8" ht="15" customHeight="1" x14ac:dyDescent="0.3">
      <c r="B4" s="3" t="s">
        <v>24</v>
      </c>
      <c r="C4" s="3"/>
      <c r="D4" s="3" t="s">
        <v>27</v>
      </c>
    </row>
    <row r="5" spans="2:8" ht="15" customHeight="1" x14ac:dyDescent="0.3">
      <c r="B5" s="3" t="s">
        <v>25</v>
      </c>
      <c r="C5" s="3"/>
      <c r="D5" s="3" t="s">
        <v>28</v>
      </c>
    </row>
    <row r="6" spans="2:8" ht="30" customHeight="1" x14ac:dyDescent="0.3">
      <c r="B6" t="s">
        <v>2</v>
      </c>
      <c r="C6" t="s">
        <v>8</v>
      </c>
      <c r="D6" t="s">
        <v>9</v>
      </c>
      <c r="E6" t="s">
        <v>15</v>
      </c>
      <c r="F6" t="s">
        <v>19</v>
      </c>
      <c r="G6" t="s">
        <v>20</v>
      </c>
      <c r="H6" t="s">
        <v>22</v>
      </c>
    </row>
    <row r="7" spans="2:8" ht="30" customHeight="1" x14ac:dyDescent="0.3">
      <c r="B7" s="4"/>
      <c r="C7" s="6">
        <f ca="1">TODAY()-19</f>
        <v>44638</v>
      </c>
      <c r="D7" t="s">
        <v>10</v>
      </c>
      <c r="E7" t="s">
        <v>16</v>
      </c>
      <c r="F7" s="9"/>
      <c r="G7" s="9">
        <v>2000</v>
      </c>
      <c r="H7" s="9">
        <f>IFERROR(RegistroDeCheques[[#This Row],[DEPÓSITO]], "")</f>
        <v>2000</v>
      </c>
    </row>
    <row r="8" spans="2:8" ht="30" customHeight="1" x14ac:dyDescent="0.3">
      <c r="B8" s="4">
        <v>1001</v>
      </c>
      <c r="C8" s="6">
        <f ca="1">TODAY()-11</f>
        <v>44646</v>
      </c>
      <c r="D8" t="s">
        <v>11</v>
      </c>
      <c r="E8" t="s">
        <v>17</v>
      </c>
      <c r="F8" s="9">
        <v>100</v>
      </c>
      <c r="G8" s="9"/>
      <c r="H8" s="9">
        <f>IFERROR(IF(ISBLANK(RegistroDeCheques[[#This Row],[RETIRADA]]),H7+RegistroDeCheques[[#This Row],[DEPÓSITO]],H7-RegistroDeCheques[[#This Row],[RETIRADA]]), "")</f>
        <v>1900</v>
      </c>
    </row>
    <row r="9" spans="2:8" ht="30" customHeight="1" x14ac:dyDescent="0.3">
      <c r="B9" s="4" t="s">
        <v>3</v>
      </c>
      <c r="C9" s="6">
        <f ca="1">TODAY()-11</f>
        <v>44646</v>
      </c>
      <c r="D9" t="s">
        <v>12</v>
      </c>
      <c r="F9" s="9"/>
      <c r="G9" s="9">
        <v>1500</v>
      </c>
      <c r="H9" s="9">
        <f>IFERROR(IF(ISBLANK(RegistroDeCheques[[#This Row],[RETIRADA]]),H8+RegistroDeCheques[[#This Row],[DEPÓSITO]],H8-RegistroDeCheques[[#This Row],[RETIRADA]]), "")</f>
        <v>3400</v>
      </c>
    </row>
    <row r="10" spans="2:8" ht="30" customHeight="1" x14ac:dyDescent="0.3">
      <c r="B10" s="4" t="s">
        <v>4</v>
      </c>
      <c r="C10" s="6">
        <f ca="1">TODAY()-8</f>
        <v>44649</v>
      </c>
      <c r="D10" t="s">
        <v>13</v>
      </c>
      <c r="E10" t="s">
        <v>29</v>
      </c>
      <c r="F10" s="9">
        <v>16</v>
      </c>
      <c r="G10" s="9"/>
      <c r="H10" s="9">
        <f>IFERROR(IF(ISBLANK(RegistroDeCheques[[#This Row],[RETIRADA]]),H9+RegistroDeCheques[[#This Row],[DEPÓSITO]],H9-RegistroDeCheques[[#This Row],[RETIRADA]]), "")</f>
        <v>3384</v>
      </c>
    </row>
    <row r="11" spans="2:8" ht="30" customHeight="1" x14ac:dyDescent="0.3">
      <c r="B11" s="4" t="s">
        <v>5</v>
      </c>
      <c r="C11" s="6">
        <f ca="1">TODAY()-5</f>
        <v>44652</v>
      </c>
      <c r="E11" t="s">
        <v>18</v>
      </c>
      <c r="F11" s="9">
        <v>50</v>
      </c>
      <c r="G11" s="9"/>
      <c r="H11" s="9">
        <f>IFERROR(IF(ISBLANK(RegistroDeCheques[[#This Row],[RETIRADA]]),H10+RegistroDeCheques[[#This Row],[DEPÓSITO]],H10-RegistroDeCheques[[#This Row],[RETIRADA]]), "")</f>
        <v>3334</v>
      </c>
    </row>
    <row r="12" spans="2:8" ht="30" customHeight="1" x14ac:dyDescent="0.3">
      <c r="B12" s="4" t="s">
        <v>6</v>
      </c>
      <c r="C12" s="6">
        <f ca="1">TODAY()</f>
        <v>44657</v>
      </c>
      <c r="D12" t="s">
        <v>14</v>
      </c>
      <c r="F12" s="9">
        <v>23</v>
      </c>
      <c r="G12" s="9"/>
      <c r="H12" s="9">
        <f>IFERROR(IF(ISBLANK(RegistroDeCheques[[#This Row],[RETIRADA]]),H11+RegistroDeCheques[[#This Row],[DEPÓSITO]],H11-RegistroDeCheques[[#This Row],[RETIRADA]]), "")</f>
        <v>3311</v>
      </c>
    </row>
    <row r="13" spans="2:8" ht="30" customHeight="1" x14ac:dyDescent="0.3">
      <c r="B13" t="s">
        <v>7</v>
      </c>
      <c r="D13" t="str">
        <f>CONCATENATE("Número de transacciones: ",SUBTOTAL(103,RegistroDeCheques[TRANSACCIÓN]))</f>
        <v>Número de transacciones: 5</v>
      </c>
      <c r="F13" s="7">
        <f>SUBTOTAL(109,RegistroDeCheques[RETIRADA])</f>
        <v>189</v>
      </c>
      <c r="G13" s="7">
        <f>SUBTOTAL(109,RegistroDeCheques[DEPÓSITO])</f>
        <v>3500</v>
      </c>
      <c r="H13" s="7">
        <f>RegistroDeCheques[[#Totals],[DEPÓSITO]]-RegistroDeCheques[[#Totals],[RETIRADA]]</f>
        <v>3311</v>
      </c>
    </row>
  </sheetData>
  <conditionalFormatting sqref="F7:G12">
    <cfRule type="expression" dxfId="0" priority="1">
      <formula>AND($F7&gt;0,$G7&gt;0)</formula>
    </cfRule>
  </conditionalFormatting>
  <dataValidations count="13">
    <dataValidation allowBlank="1" showInputMessage="1" sqref="B7:B12" xr:uid="{00000000-0002-0000-0000-000000000000}"/>
    <dataValidation allowBlank="1" showInputMessage="1" showErrorMessage="1" prompt="Crea un registro de cheques con códigos de transacción en esta hoja de cálculo. Escribe los detalles del cheque en la tabla RegistroDeCheque. El saldo actual se calcula automáticamente en la celda H3." sqref="A1" xr:uid="{00000000-0002-0000-0000-000001000000}"/>
    <dataValidation allowBlank="1" showInputMessage="1" showErrorMessage="1" prompt="El título de esta hoja de cálculo se encuentra en esta celda" sqref="B1" xr:uid="{00000000-0002-0000-0000-000002000000}"/>
    <dataValidation allowBlank="1" showInputMessage="1" showErrorMessage="1" prompt="Los códigos de transacción están de la celda B3 a la D5" sqref="B2" xr:uid="{00000000-0002-0000-0000-000003000000}"/>
    <dataValidation allowBlank="1" showInputMessage="1" showErrorMessage="1" prompt="El saldo actual se calcula automáticamente en la siguiente celda." sqref="H2" xr:uid="{00000000-0002-0000-0000-000004000000}"/>
    <dataValidation allowBlank="1" showInputMessage="1" showErrorMessage="1" prompt="El saldo actual se calcula automáticamente en esta celda." sqref="H3" xr:uid="{00000000-0002-0000-0000-000005000000}"/>
    <dataValidation allowBlank="1" showInputMessage="1" showErrorMessage="1" prompt="Escribe el número de cheque o el código de transacción en la columna con este encabezado. Usa los filtros de título para encontrar entradas específicas." sqref="B6" xr:uid="{00000000-0002-0000-0000-000006000000}"/>
    <dataValidation allowBlank="1" showInputMessage="1" showErrorMessage="1" prompt="Escribe la fecha en la columna con este encabezado" sqref="C6" xr:uid="{00000000-0002-0000-0000-000007000000}"/>
    <dataValidation allowBlank="1" showInputMessage="1" showErrorMessage="1" prompt="Escribe la transacción en la columna con este encabezado." sqref="D6" xr:uid="{00000000-0002-0000-0000-000008000000}"/>
    <dataValidation allowBlank="1" showInputMessage="1" showErrorMessage="1" prompt="Escribe la descripción en la columna con este encabezado." sqref="E6" xr:uid="{00000000-0002-0000-0000-000009000000}"/>
    <dataValidation allowBlank="1" showInputMessage="1" showErrorMessage="1" prompt="Escribe el importe retirado en esta columna con este encabezado." sqref="F6" xr:uid="{00000000-0002-0000-0000-00000A000000}"/>
    <dataValidation allowBlank="1" showInputMessage="1" showErrorMessage="1" prompt="Escribe el importe depositado en esta columna con este encabezado." sqref="G6" xr:uid="{00000000-0002-0000-0000-00000B000000}"/>
    <dataValidation allowBlank="1" showInputMessage="1" showErrorMessage="1" prompt="El importe del saldo se calcula automáticamente en la columna con este encabezado." sqref="H6"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7" calculatedColumn="1"/>
    <ignoredError sqref="H8:H12" emptyCellReference="1" calculatedColumn="1"/>
  </ignoredErrors>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BAA152DB-C20E-40B4-BDCF-0B40ED2E51C6}">
  <ds:schemaRefs>
    <ds:schemaRef ds:uri="http://schemas.microsoft.com/sharepoint/v3/contenttype/forms"/>
  </ds:schemaRefs>
</ds:datastoreItem>
</file>

<file path=customXml/itemProps22.xml><?xml version="1.0" encoding="utf-8"?>
<ds:datastoreItem xmlns:ds="http://schemas.openxmlformats.org/officeDocument/2006/customXml" ds:itemID="{4A8DA066-5C6F-413E-B1A5-7BF27FDAABA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E4FEB97F-EC9D-4F6D-9391-6BA533D1D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TM03427367</ap:Template>
  <ap:ScaleCrop>false</ap:ScaleCrop>
  <ap:HeadingPairs>
    <vt:vector baseType="variant" size="4">
      <vt:variant>
        <vt:lpstr>Hojas de cálculo</vt:lpstr>
      </vt:variant>
      <vt:variant>
        <vt:i4>1</vt:i4>
      </vt:variant>
      <vt:variant>
        <vt:lpstr>Rangos con nombre</vt:lpstr>
      </vt:variant>
      <vt:variant>
        <vt:i4>4</vt:i4>
      </vt:variant>
    </vt:vector>
  </ap:HeadingPairs>
  <ap:TitlesOfParts>
    <vt:vector baseType="lpstr" size="5">
      <vt:lpstr>Registro de cheques</vt:lpstr>
      <vt:lpstr>ColumnaTítuloRegión1..H3.1</vt:lpstr>
      <vt:lpstr>SALDO_ACTUAL</vt:lpstr>
      <vt:lpstr>TítuloDeColumna1</vt:lpstr>
      <vt:lpstr>'Registro de cheques'!Títulos_a_imprimir</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2022-02-14T04:48:08Z</dcterms:created>
  <dcterms:modified xsi:type="dcterms:W3CDTF">2022-04-06T14:09:57Z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