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DA3F474C-6ED4-4253-A3B0-52F73C5E9145}" xr6:coauthVersionLast="36" xr6:coauthVersionMax="43" xr10:uidLastSave="{00000000-0000-0000-0000-000000000000}"/>
  <bookViews>
    <workbookView xWindow="810" yWindow="-120" windowWidth="29010" windowHeight="16140" xr2:uid="{00000000-000D-0000-FFFF-FFFF00000000}"/>
  </bookViews>
  <sheets>
    <sheet name="Hypothekenvergleich" sheetId="1" r:id="rId1"/>
  </sheets>
  <definedNames>
    <definedName name="DarlehensBetrag">Hypothekenvergleich!$D$3</definedName>
    <definedName name="_xlnm.Print_Titles" localSheetId="0">Hypothekenvergleich!$5:$5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J6" i="1"/>
  <c r="J7" i="1"/>
  <c r="J8" i="1"/>
  <c r="J9" i="1"/>
  <c r="L6" i="1" l="1"/>
  <c r="L7" i="1"/>
  <c r="L8" i="1"/>
  <c r="L9" i="1"/>
</calcChain>
</file>

<file path=xl/sharedStrings.xml><?xml version="1.0" encoding="utf-8"?>
<sst xmlns="http://schemas.openxmlformats.org/spreadsheetml/2006/main" count="30" uniqueCount="28">
  <si>
    <t>DATUM</t>
  </si>
  <si>
    <t>BETRAG</t>
  </si>
  <si>
    <t>In dieser Zelle befindet sich das Säulendiagramm mit dem Vergleich des Zinssatzes.</t>
  </si>
  <si>
    <t>#</t>
  </si>
  <si>
    <t>BANK</t>
  </si>
  <si>
    <t>Name 1</t>
  </si>
  <si>
    <t>Name 2</t>
  </si>
  <si>
    <t>Name 3</t>
  </si>
  <si>
    <t>Name 4</t>
  </si>
  <si>
    <t>Datum</t>
  </si>
  <si>
    <t>TYP</t>
  </si>
  <si>
    <t>Anpassbar</t>
  </si>
  <si>
    <t>Fest</t>
  </si>
  <si>
    <t>LAUFZEIT</t>
  </si>
  <si>
    <t>In dieser Zelle befindet sich das Säulendiagramm mit den Vorlaufkosten.</t>
  </si>
  <si>
    <t>JAHRE TILGUNG</t>
  </si>
  <si>
    <t>ZINSSATZ</t>
  </si>
  <si>
    <t>APR</t>
  </si>
  <si>
    <t>PUNKTE</t>
  </si>
  <si>
    <t>In dieser Zelle befindet sich ein Balkendiagramm (gruppiert) mit monatlichen Zahlungen.</t>
  </si>
  <si>
    <t>VORLAUF</t>
  </si>
  <si>
    <t>ZAHLUNG</t>
  </si>
  <si>
    <t>JAHR-1 KAP</t>
  </si>
  <si>
    <t>JÄHRLICH KAP</t>
  </si>
  <si>
    <t>LEBENSDAUER KAP</t>
  </si>
  <si>
    <t>PUNKTE €</t>
  </si>
  <si>
    <t>SCHLUSS €</t>
  </si>
  <si>
    <r>
      <rPr>
        <b/>
        <i/>
        <sz val="34"/>
        <color theme="8"/>
        <rFont val="Trebuchet MS"/>
        <family val="2"/>
        <scheme val="major"/>
      </rPr>
      <t>VERGLEICH</t>
    </r>
    <r>
      <rPr>
        <b/>
        <sz val="34"/>
        <color theme="0"/>
        <rFont val="Trebuchet MS"/>
        <family val="2"/>
        <scheme val="major"/>
      </rPr>
      <t xml:space="preserve"> DER HYPOTHEK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</si>
</sst>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.00\ &quot;€&quot;;[Red]\-#,##0.00\ &quot;€&quot;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00%"/>
    <numFmt numFmtId="169" formatCode="#,##0\ &quot;€&quot;"/>
  </numFmts>
  <fonts count="23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34"/>
      <color theme="0"/>
      <name val="Trebuchet MS"/>
      <family val="2"/>
      <scheme val="major"/>
    </font>
    <font>
      <b/>
      <i/>
      <sz val="34"/>
      <color theme="8"/>
      <name val="Trebuchet MS"/>
      <family val="2"/>
      <scheme val="major"/>
    </font>
    <font>
      <sz val="18"/>
      <color theme="1" tint="0.34998626667073579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theme="1" tint="0.499984740745262"/>
      <name val="Trebuchet MS"/>
      <family val="2"/>
      <scheme val="minor"/>
    </font>
    <font>
      <sz val="11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5" fillId="2" borderId="1" applyNumberFormat="0" applyFill="0" applyBorder="0" applyProtection="0">
      <alignment horizontal="right"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Fill="0" applyBorder="0" applyProtection="0">
      <alignment horizontal="left" vertical="center"/>
    </xf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9" fontId="2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2" fillId="4" borderId="2" applyNumberFormat="0" applyAlignment="0" applyProtection="0"/>
    <xf numFmtId="0" fontId="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7" applyNumberFormat="0" applyAlignment="0" applyProtection="0"/>
    <xf numFmtId="0" fontId="16" fillId="8" borderId="1" applyNumberFormat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0">
    <xf numFmtId="0" fontId="0" fillId="0" borderId="0" xfId="0">
      <alignment vertical="center" wrapText="1"/>
    </xf>
    <xf numFmtId="2" fontId="0" fillId="0" borderId="0" xfId="0" applyNumberFormat="1" applyAlignment="1">
      <alignment horizontal="center" vertical="center"/>
    </xf>
    <xf numFmtId="0" fontId="0" fillId="3" borderId="0" xfId="4" applyFont="1">
      <alignment vertical="center"/>
    </xf>
    <xf numFmtId="169" fontId="5" fillId="0" borderId="0" xfId="2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4" fontId="5" fillId="0" borderId="5" xfId="3" applyNumberFormat="1" applyFill="1" applyBorder="1">
      <alignment horizontal="right"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1" fillId="3" borderId="0" xfId="4" applyFont="1" applyAlignment="1">
      <alignment horizontal="center" vertical="center"/>
    </xf>
    <xf numFmtId="0" fontId="6" fillId="0" borderId="5" xfId="5" applyFill="1" applyBorder="1">
      <alignment horizontal="left" vertical="center"/>
    </xf>
    <xf numFmtId="0" fontId="6" fillId="0" borderId="6" xfId="5" applyFill="1" applyBorder="1">
      <alignment horizontal="left"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Eingabebeschriftungen" xfId="5" xr:uid="{00000000-0005-0000-0000-000009000000}"/>
    <cellStyle name="Kontrast Hintergrund" xfId="4" xr:uid="{00000000-0005-0000-0000-000002000000}"/>
    <cellStyle name="千位分隔" xfId="6" builtinId="3" customBuiltin="1"/>
    <cellStyle name="千位分隔[0]" xfId="7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标题 4" xfId="14" builtinId="19" customBuiltin="1"/>
    <cellStyle name="检查单元格" xfId="21" builtinId="23" customBuiltin="1"/>
    <cellStyle name="汇总" xfId="24" builtinId="25" customBuiltin="1"/>
    <cellStyle name="注释" xfId="13" builtinId="10" customBuiltin="1"/>
    <cellStyle name="百分比" xfId="9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2" builtinId="11" customBuiltin="1"/>
    <cellStyle name="计算" xfId="19" builtinId="22" customBuiltin="1"/>
    <cellStyle name="货币" xfId="8" builtinId="4" customBuiltin="1"/>
    <cellStyle name="货币[0]" xfId="2" builtinId="7" customBuiltin="1"/>
    <cellStyle name="输入" xfId="3" builtinId="20" customBuiltin="1"/>
    <cellStyle name="输出" xfId="18" builtinId="21" customBuiltin="1"/>
    <cellStyle name="适中" xfId="17" builtinId="28" customBuiltin="1"/>
    <cellStyle name="链接单元格" xfId="20" builtinId="24" customBuiltin="1"/>
  </cellStyles>
  <dxfs count="34"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bottom" textRotation="0" indent="0" justifyLastLine="0" shrinkToFit="0" readingOrder="0"/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Hypothekenvergleich" defaultPivotStyle="PivotStyleLight6">
    <tableStyle name="Custom Slicer Style" pivot="0" table="0" count="10" xr9:uid="{00000000-0011-0000-FFFF-FFFF00000000}">
      <tableStyleElement type="wholeTable" dxfId="33"/>
      <tableStyleElement type="headerRow" dxfId="32"/>
    </tableStyle>
    <tableStyle name="Hypothekenvergleich" pivot="0" count="2" xr9:uid="{00000000-0011-0000-FFFF-FFFF01000000}">
      <tableStyleElement type="wholeTable" dxfId="31"/>
      <tableStyleElement type="headerRow" dxfId="3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ustom Slicer Style">
        <x14:slicerStyle name="Custom Slicer 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/>
              <a:t>ZINSSATZ</a:t>
            </a:r>
            <a:r>
              <a:rPr lang="en-US" b="0" i="1">
                <a:solidFill>
                  <a:schemeClr val="accent5"/>
                </a:solidFill>
              </a:rPr>
              <a:t>VERGLEICH</a:t>
            </a:r>
          </a:p>
        </c:rich>
      </c:tx>
      <c:layout>
        <c:manualLayout>
          <c:xMode val="edge"/>
          <c:yMode val="edge"/>
          <c:x val="9.8210612186990134E-2"/>
          <c:y val="3.494060097833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Hypothekenvergleich!$G$5</c:f>
              <c:strCache>
                <c:ptCount val="1"/>
                <c:pt idx="0">
                  <c:v>ZINSSATZ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D-4B0D-B78C-E8A0826228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D-4B0D-B78C-E8A0826228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D-4B0D-B78C-E8A08262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D-4B0D-B78C-E8A0826228A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04C-4713-BBFE-B808BA51184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B48D82F-3944-4430-A96B-2AC66A538B6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2D-4B0D-B78C-E8A0826228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D65FFB3-3FFA-4750-B70A-484405EC64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2D-4B0D-B78C-E8A0826228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F984E06-5202-4628-BFEE-664EB479BDD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2D-4B0D-B78C-E8A0826228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A0F7D16-CEE1-4DC7-9B8A-DB073AA9661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2D-4B0D-B78C-E8A0826228A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4C-4713-BBFE-B808BA5118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Hypothekenvergleich!$G$6:$G$10</c:f>
              <c:numCache>
                <c:formatCode>0.000%</c:formatCode>
                <c:ptCount val="5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Hypothekenvergleich!$B$6:$B$10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E2D-4B0D-B78C-E8A08262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0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/>
              <a:t>VORLAUF</a:t>
            </a:r>
            <a:r>
              <a:rPr lang="en-US" b="0" i="1">
                <a:solidFill>
                  <a:schemeClr val="accent5"/>
                </a:solidFill>
              </a:rPr>
              <a:t>KOSTEN</a:t>
            </a:r>
          </a:p>
        </c:rich>
      </c:tx>
      <c:layout>
        <c:manualLayout>
          <c:xMode val="edge"/>
          <c:yMode val="edge"/>
          <c:x val="0.15801470153851346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Hypothekenvergleich!$L$5</c:f>
              <c:strCache>
                <c:ptCount val="1"/>
                <c:pt idx="0">
                  <c:v>VORLAUF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E9B-42C7-A18F-A73F6A4DB97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4A6981B-8609-4374-8C99-3977616309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0B-4106-A2F8-FB9D133209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726A272-DA05-46B6-92AF-5D74D499DA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0B-4106-A2F8-FB9D133209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B23CDC3-EB43-417F-9468-DE3368B306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0B-4106-A2F8-FB9D133209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EA66C71-FA39-4EA5-9638-F8C02D3C04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50B-4106-A2F8-FB9D1332090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9B-42C7-A18F-A73F6A4DB9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Hypothekenvergleich!$L$6:$L$10</c:f>
              <c:numCache>
                <c:formatCode>#,##0.00\ "€";[Red]\-#,##0.00\ "€"</c:formatCode>
                <c:ptCount val="5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Hypothekenvergleich!$B$6:$B$10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26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/>
              <a:t>MONATLICHE </a:t>
            </a:r>
            <a:r>
              <a:rPr lang="en-US" b="0" i="1">
                <a:solidFill>
                  <a:schemeClr val="accent5"/>
                </a:solidFill>
              </a:rPr>
              <a:t>ZAHLUNGEN</a:t>
            </a:r>
          </a:p>
        </c:rich>
      </c:tx>
      <c:layout>
        <c:manualLayout>
          <c:xMode val="edge"/>
          <c:yMode val="edge"/>
          <c:x val="3.0942439125802343E-2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Hypothekenvergleich!$M$5</c:f>
              <c:strCache>
                <c:ptCount val="1"/>
                <c:pt idx="0">
                  <c:v>ZAHLUNG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A15-46EE-8A7C-8D0FCB60AAB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21AD335-AC2E-4285-8F26-B2446D822B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B-4077-8B43-D0D5BC796F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E9E29A8-D610-4B15-A2F0-B6DCF5712E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BAB-4077-8B43-D0D5BC796F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96A5B3B-A938-489C-81F4-AA65AE063C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AB-4077-8B43-D0D5BC796F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0BD4CFD-470D-470D-869B-34DCF34FFB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B-4077-8B43-D0D5BC796F2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15-46EE-8A7C-8D0FCB60AA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Hypothekenvergleich!$M$6:$M$10</c:f>
              <c:numCache>
                <c:formatCode>General</c:formatCode>
                <c:ptCount val="5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Hypothekenvergleich!$B$6:$B$10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l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400051</xdr:colOff>
      <xdr:row>3</xdr:row>
      <xdr:rowOff>114300</xdr:rowOff>
    </xdr:from>
    <xdr:to>
      <xdr:col>4</xdr:col>
      <xdr:colOff>666751</xdr:colOff>
      <xdr:row>3</xdr:row>
      <xdr:rowOff>1931670</xdr:rowOff>
    </xdr:to>
    <xdr:graphicFrame macro="">
      <xdr:nvGraphicFramePr>
        <xdr:cNvPr id="2" name="Diagramm 1" descr="Säulendiagramm mit Zinsvergleich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323850</xdr:colOff>
      <xdr:row>3</xdr:row>
      <xdr:rowOff>117475</xdr:rowOff>
    </xdr:from>
    <xdr:to>
      <xdr:col>8</xdr:col>
      <xdr:colOff>523875</xdr:colOff>
      <xdr:row>3</xdr:row>
      <xdr:rowOff>1934845</xdr:rowOff>
    </xdr:to>
    <xdr:graphicFrame macro="">
      <xdr:nvGraphicFramePr>
        <xdr:cNvPr id="3" name="Diagramm 2" descr="Säulendiagramm mit den Vorlaufkost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180975</xdr:colOff>
      <xdr:row>3</xdr:row>
      <xdr:rowOff>117475</xdr:rowOff>
    </xdr:from>
    <xdr:to>
      <xdr:col>14</xdr:col>
      <xdr:colOff>428625</xdr:colOff>
      <xdr:row>3</xdr:row>
      <xdr:rowOff>1934845</xdr:rowOff>
    </xdr:to>
    <xdr:graphicFrame macro="">
      <xdr:nvGraphicFramePr>
        <xdr:cNvPr id="4" name="Diagramm 3" descr="Balkendiagramm (gruppiert) mit monatlichen Zahlun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rlehen" displayName="Darlehen" ref="B5:P9" headerRowDxfId="29">
  <autoFilter ref="B5:P9" xr:uid="{00000000-0009-0000-0100-000001000000}"/>
  <tableColumns count="15">
    <tableColumn id="1" xr3:uid="{00000000-0010-0000-0000-000001000000}" name="#" totalsRowLabel="Ergebnis" dataDxfId="28" totalsRowDxfId="27"/>
    <tableColumn id="2" xr3:uid="{00000000-0010-0000-0000-000002000000}" name="BANK" dataDxfId="26" totalsRowDxfId="25"/>
    <tableColumn id="3" xr3:uid="{00000000-0010-0000-0000-000003000000}" name="TYP" dataDxfId="24"/>
    <tableColumn id="16" xr3:uid="{00000000-0010-0000-0000-000010000000}" name="LAUFZEIT" dataDxfId="23" totalsRowDxfId="22"/>
    <tableColumn id="4" xr3:uid="{00000000-0010-0000-0000-000004000000}" name="JAHRE TILGUNG" dataDxfId="21" totalsRowDxfId="20"/>
    <tableColumn id="5" xr3:uid="{00000000-0010-0000-0000-000005000000}" name="ZINSSATZ" dataDxfId="19" totalsRowDxfId="18"/>
    <tableColumn id="11" xr3:uid="{00000000-0010-0000-0000-00000B000000}" name="APR" dataDxfId="17" totalsRowDxfId="16"/>
    <tableColumn id="6" xr3:uid="{00000000-0010-0000-0000-000006000000}" name="PUNKTE" dataDxfId="15" totalsRowDxfId="14"/>
    <tableColumn id="7" xr3:uid="{00000000-0010-0000-0000-000007000000}" name="PUNKTE €" dataDxfId="13" totalsRowDxfId="12">
      <calculatedColumnFormula>IFERROR(Darlehen[[#This Row],[PUNKTE]]/100*DarlehensBetrag,0)</calculatedColumnFormula>
    </tableColumn>
    <tableColumn id="8" xr3:uid="{00000000-0010-0000-0000-000008000000}" name="SCHLUSS €" dataDxfId="11" totalsRowDxfId="10"/>
    <tableColumn id="12" xr3:uid="{00000000-0010-0000-0000-00000C000000}" name="VORLAUF" dataDxfId="9" totalsRowDxfId="8">
      <calculatedColumnFormula>SUM(Darlehen[[#This Row],[PUNKTE €]:[SCHLUSS €]])</calculatedColumnFormula>
    </tableColumn>
    <tableColumn id="9" xr3:uid="{00000000-0010-0000-0000-000009000000}" name="ZAHLUNG" dataDxfId="7" totalsRowDxfId="6">
      <calculatedColumnFormula>IFERROR(PMT(Darlehen[[#This Row],[ZINSSATZ]]/12,Darlehen[[#This Row],[JAHRE TILGUNG]]*12,-DarlehensBetrag,1),"")</calculatedColumnFormula>
    </tableColumn>
    <tableColumn id="10" xr3:uid="{00000000-0010-0000-0000-00000A000000}" name="JAHR-1 KAP" dataDxfId="5" totalsRowDxfId="4"/>
    <tableColumn id="13" xr3:uid="{00000000-0010-0000-0000-00000D000000}" name="JÄHRLICH KAP" dataDxfId="3" totalsRowDxfId="2"/>
    <tableColumn id="14" xr3:uid="{00000000-0010-0000-0000-00000E000000}" name="LEBENSDAUER KAP" totalsRowFunction="sum" dataDxfId="1" totalsRowDxfId="0"/>
  </tableColumns>
  <tableStyleInfo name="Hypothekenvergleich" showFirstColumn="0" showLastColumn="0" showRowStripes="1" showColumnStripes="0"/>
  <extLst>
    <ext xmlns:x14="http://schemas.microsoft.com/office/spreadsheetml/2009/9/main" uri="{504A1905-F514-4f6f-8877-14C23A59335A}">
      <x14:table altTextSummary="Geben Sie in dieser Tabelle Nummer, Bankname, Laufzeit, Jahreszins, Punkte, Abschlussbetrag, Jahr-1-, Jahres- und Lebenszeitgrenze ein. Dollar-Punkte, Vorauszahlungsbetrag und Zahlungen werden automatisch berechnet."/>
    </ext>
  </extLst>
</table>
</file>

<file path=xl/theme/theme1.xml><?xml version="1.0" encoding="utf-8"?>
<a:theme xmlns:a="http://schemas.openxmlformats.org/drawingml/2006/main" name="Office Theme">
  <a:themeElements>
    <a:clrScheme name="Home Loan Comparison">
      <a:dk1>
        <a:sysClr val="windowText" lastClr="000000"/>
      </a:dk1>
      <a:lt1>
        <a:sysClr val="window" lastClr="FFFFFF"/>
      </a:lt1>
      <a:dk2>
        <a:srgbClr val="37081B"/>
      </a:dk2>
      <a:lt2>
        <a:srgbClr val="EBF8FD"/>
      </a:lt2>
      <a:accent1>
        <a:srgbClr val="00A6E3"/>
      </a:accent1>
      <a:accent2>
        <a:srgbClr val="C8D459"/>
      </a:accent2>
      <a:accent3>
        <a:srgbClr val="DC1F6E"/>
      </a:accent3>
      <a:accent4>
        <a:srgbClr val="F28224"/>
      </a:accent4>
      <a:accent5>
        <a:srgbClr val="F0D642"/>
      </a:accent5>
      <a:accent6>
        <a:srgbClr val="9E4F99"/>
      </a:accent6>
      <a:hlink>
        <a:srgbClr val="00A6E3"/>
      </a:hlink>
      <a:folHlink>
        <a:srgbClr val="9E4F99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9"/>
  <sheetViews>
    <sheetView showGridLines="0" tabSelected="1" zoomScaleNormal="100" workbookViewId="0"/>
  </sheetViews>
  <sheetFormatPr defaultColWidth="9" defaultRowHeight="30" customHeight="1" x14ac:dyDescent="0.3"/>
  <cols>
    <col min="1" max="1" width="2.75" customWidth="1"/>
    <col min="3" max="3" width="17.25" customWidth="1"/>
    <col min="4" max="4" width="16.75" customWidth="1"/>
    <col min="5" max="5" width="15.125" customWidth="1"/>
    <col min="6" max="6" width="20.125" customWidth="1"/>
    <col min="7" max="7" width="11.5" customWidth="1"/>
    <col min="9" max="9" width="11.375" customWidth="1"/>
    <col min="10" max="10" width="12.875" customWidth="1"/>
    <col min="11" max="11" width="14" customWidth="1"/>
    <col min="12" max="12" width="13.25" customWidth="1"/>
    <col min="13" max="13" width="12.875" customWidth="1"/>
    <col min="14" max="14" width="14.75" customWidth="1"/>
    <col min="15" max="15" width="16.75" customWidth="1"/>
    <col min="16" max="16" width="21.75" customWidth="1"/>
    <col min="17" max="17" width="2.75" customWidth="1"/>
  </cols>
  <sheetData>
    <row r="1" spans="1:17" ht="55.5" customHeight="1" x14ac:dyDescent="0.3">
      <c r="A1" s="2"/>
      <c r="B1" s="16" t="s">
        <v>27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 x14ac:dyDescent="0.3">
      <c r="B2" s="18" t="s">
        <v>0</v>
      </c>
      <c r="C2" s="18"/>
      <c r="D2" s="10" t="s">
        <v>9</v>
      </c>
    </row>
    <row r="3" spans="1:17" ht="30" customHeight="1" x14ac:dyDescent="0.3">
      <c r="B3" s="19" t="s">
        <v>1</v>
      </c>
      <c r="C3" s="19"/>
      <c r="D3" s="3">
        <v>350000</v>
      </c>
    </row>
    <row r="4" spans="1:17" ht="162.6" customHeight="1" x14ac:dyDescent="0.3">
      <c r="A4" s="2"/>
      <c r="B4" s="17" t="s">
        <v>2</v>
      </c>
      <c r="C4" s="17"/>
      <c r="D4" s="17"/>
      <c r="E4" s="17"/>
      <c r="F4" s="17" t="s">
        <v>14</v>
      </c>
      <c r="G4" s="17"/>
      <c r="H4" s="17"/>
      <c r="I4" s="17"/>
      <c r="J4" s="17" t="s">
        <v>19</v>
      </c>
      <c r="K4" s="17"/>
      <c r="L4" s="17"/>
      <c r="M4" s="17"/>
      <c r="N4" s="17"/>
      <c r="O4" s="17"/>
      <c r="P4" s="2"/>
      <c r="Q4" s="2"/>
    </row>
    <row r="5" spans="1:17" s="11" customFormat="1" ht="39.950000000000003" customHeight="1" x14ac:dyDescent="0.3">
      <c r="B5" s="4" t="s">
        <v>3</v>
      </c>
      <c r="C5" s="12" t="s">
        <v>4</v>
      </c>
      <c r="D5" s="12" t="s">
        <v>10</v>
      </c>
      <c r="E5" s="4" t="s">
        <v>13</v>
      </c>
      <c r="F5" s="12" t="s">
        <v>15</v>
      </c>
      <c r="G5" s="12" t="s">
        <v>16</v>
      </c>
      <c r="H5" s="12" t="s">
        <v>17</v>
      </c>
      <c r="I5" s="12" t="s">
        <v>18</v>
      </c>
      <c r="J5" s="13" t="s">
        <v>25</v>
      </c>
      <c r="K5" s="13" t="s">
        <v>26</v>
      </c>
      <c r="L5" s="13" t="s">
        <v>20</v>
      </c>
      <c r="M5" s="13" t="s">
        <v>21</v>
      </c>
      <c r="N5" s="12" t="s">
        <v>22</v>
      </c>
      <c r="O5" s="12" t="s">
        <v>23</v>
      </c>
      <c r="P5" s="12" t="s">
        <v>24</v>
      </c>
    </row>
    <row r="6" spans="1:17" ht="30" customHeight="1" x14ac:dyDescent="0.3">
      <c r="B6" s="5">
        <v>4</v>
      </c>
      <c r="C6" s="6" t="s">
        <v>5</v>
      </c>
      <c r="D6" s="6" t="s">
        <v>11</v>
      </c>
      <c r="E6" s="7">
        <v>5</v>
      </c>
      <c r="F6" s="7">
        <v>30</v>
      </c>
      <c r="G6" s="8">
        <v>2.5000000000000001E-2</v>
      </c>
      <c r="H6" s="8">
        <v>3.338E-2</v>
      </c>
      <c r="I6" s="9">
        <v>2</v>
      </c>
      <c r="J6" s="14">
        <f>IFERROR(Darlehen[[#This Row],[PUNKTE]]/100*DarlehensBetrag,0)</f>
        <v>7000</v>
      </c>
      <c r="K6" s="14">
        <v>1000</v>
      </c>
      <c r="L6" s="15">
        <f>SUM(Darlehen[[#This Row],[PUNKTE €]:[SCHLUSS €]])</f>
        <v>8000</v>
      </c>
      <c r="M6" s="15">
        <f>IFERROR(PMT(Darlehen[[#This Row],[ZINSSATZ]]/12,Darlehen[[#This Row],[JAHRE TILGUNG]]*12,-DarlehensBetrag,1),"")</f>
        <v>1382.9212779864072</v>
      </c>
      <c r="N6" s="1">
        <v>5</v>
      </c>
      <c r="O6" s="1">
        <v>2</v>
      </c>
      <c r="P6" s="1">
        <v>5</v>
      </c>
    </row>
    <row r="7" spans="1:17" ht="30" customHeight="1" x14ac:dyDescent="0.3">
      <c r="B7" s="5">
        <v>3</v>
      </c>
      <c r="C7" s="6" t="s">
        <v>6</v>
      </c>
      <c r="D7" s="6" t="s">
        <v>11</v>
      </c>
      <c r="E7" s="7">
        <v>7</v>
      </c>
      <c r="F7" s="7">
        <v>30</v>
      </c>
      <c r="G7" s="8">
        <v>2.6249999999999999E-2</v>
      </c>
      <c r="H7" s="8">
        <v>3.252E-2</v>
      </c>
      <c r="I7" s="9">
        <v>2</v>
      </c>
      <c r="J7" s="14">
        <f>IFERROR(Darlehen[[#This Row],[PUNKTE]]/100*DarlehensBetrag,0)</f>
        <v>7000</v>
      </c>
      <c r="K7" s="14">
        <v>750</v>
      </c>
      <c r="L7" s="15">
        <f>SUM(Darlehen[[#This Row],[PUNKTE €]:[SCHLUSS €]])</f>
        <v>7750</v>
      </c>
      <c r="M7" s="15">
        <f>IFERROR(PMT(Darlehen[[#This Row],[ZINSSATZ]]/12,Darlehen[[#This Row],[JAHRE TILGUNG]]*12,-DarlehensBetrag,1),"")</f>
        <v>1405.7750296425222</v>
      </c>
      <c r="N7" s="1">
        <v>5</v>
      </c>
      <c r="O7" s="1">
        <v>2</v>
      </c>
      <c r="P7" s="1">
        <v>5</v>
      </c>
    </row>
    <row r="8" spans="1:17" ht="30" customHeight="1" x14ac:dyDescent="0.3">
      <c r="B8" s="7">
        <v>1</v>
      </c>
      <c r="C8" s="6" t="s">
        <v>7</v>
      </c>
      <c r="D8" s="6" t="s">
        <v>12</v>
      </c>
      <c r="E8" s="7">
        <v>30</v>
      </c>
      <c r="F8" s="7">
        <v>30</v>
      </c>
      <c r="G8" s="8">
        <v>3.5000000000000003E-2</v>
      </c>
      <c r="H8" s="8">
        <v>3.755E-2</v>
      </c>
      <c r="I8" s="9">
        <v>1.75</v>
      </c>
      <c r="J8" s="14">
        <f>IFERROR(Darlehen[[#This Row],[PUNKTE]]/100*DarlehensBetrag,0)</f>
        <v>6125.0000000000009</v>
      </c>
      <c r="K8" s="14">
        <v>500</v>
      </c>
      <c r="L8" s="15">
        <f>SUM(Darlehen[[#This Row],[PUNKTE €]:[SCHLUSS €]])</f>
        <v>6625.0000000000009</v>
      </c>
      <c r="M8" s="15">
        <f>IFERROR(PMT(Darlehen[[#This Row],[ZINSSATZ]]/12,Darlehen[[#This Row],[JAHRE TILGUNG]]*12,-DarlehensBetrag,1),"")</f>
        <v>1571.6548335506743</v>
      </c>
      <c r="N8" s="1"/>
      <c r="O8" s="1"/>
      <c r="P8" s="1"/>
    </row>
    <row r="9" spans="1:17" ht="30" customHeight="1" x14ac:dyDescent="0.3">
      <c r="B9" s="5">
        <v>2</v>
      </c>
      <c r="C9" s="6" t="s">
        <v>8</v>
      </c>
      <c r="D9" s="6" t="s">
        <v>12</v>
      </c>
      <c r="E9" s="7">
        <v>15</v>
      </c>
      <c r="F9" s="7">
        <v>15</v>
      </c>
      <c r="G9" s="8">
        <v>2.8750000000000001E-2</v>
      </c>
      <c r="H9" s="8">
        <v>3.2910000000000002E-2</v>
      </c>
      <c r="I9" s="9">
        <v>1.5</v>
      </c>
      <c r="J9" s="14">
        <f>IFERROR(Darlehen[[#This Row],[PUNKTE]]/100*DarlehensBetrag,0)</f>
        <v>5250</v>
      </c>
      <c r="K9" s="14">
        <v>1200</v>
      </c>
      <c r="L9" s="15">
        <f>SUM(Darlehen[[#This Row],[PUNKTE €]:[SCHLUSS €]])</f>
        <v>6450</v>
      </c>
      <c r="M9" s="15">
        <f>IFERROR(PMT(Darlehen[[#This Row],[ZINSSATZ]]/12,Darlehen[[#This Row],[JAHRE TILGUNG]]*12,-DarlehensBetrag,1),"")</f>
        <v>2396.0455675280091</v>
      </c>
      <c r="N9" s="1"/>
      <c r="O9" s="1"/>
      <c r="P9" s="1"/>
    </row>
  </sheetData>
  <mergeCells count="6">
    <mergeCell ref="B1:F1"/>
    <mergeCell ref="B4:E4"/>
    <mergeCell ref="F4:I4"/>
    <mergeCell ref="J4:O4"/>
    <mergeCell ref="B2:C2"/>
    <mergeCell ref="B3:C3"/>
  </mergeCells>
  <conditionalFormatting sqref="L6:L9">
    <cfRule type="dataBar" priority="6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dataValidations count="22">
    <dataValidation allowBlank="1" showInputMessage="1" showErrorMessage="1" prompt="Erstellen Sie einen Hypothekenvergleich in diesem Arbeitsblatt. Geben Sie Details in der Darlehen-Tabelle, das Datum in der Zelle D2 und den Kreditbetrag in Zelle D3 ein. Diagramme in den Zellen B4, F4 und J4 werden automatisch aktualisiert." sqref="A1" xr:uid="{00000000-0002-0000-0000-000000000000}"/>
    <dataValidation allowBlank="1" showInputMessage="1" showErrorMessage="1" prompt="Der Titel dieses Arbeitsblatts befindet sich in dieser Zelle." sqref="B1:F1" xr:uid="{00000000-0002-0000-0000-000001000000}"/>
    <dataValidation allowBlank="1" showInputMessage="1" showErrorMessage="1" prompt="Geben Sie das Datum in der Zelle rechts ein." sqref="B2:C2" xr:uid="{00000000-0002-0000-0000-000002000000}"/>
    <dataValidation allowBlank="1" showInputMessage="1" showErrorMessage="1" prompt="Geben Sie in dieser Zelle das Datum ein." sqref="D2" xr:uid="{00000000-0002-0000-0000-000003000000}"/>
    <dataValidation allowBlank="1" showInputMessage="1" showErrorMessage="1" prompt="Geben Sie den Betrag in der Zelle rechts ein." sqref="B3:C3" xr:uid="{00000000-0002-0000-0000-000004000000}"/>
    <dataValidation allowBlank="1" showInputMessage="1" showErrorMessage="1" prompt="Geben Sie den Betrag und in dieser Zelle und die Details zum Darlehen in der Tabelle ab Zelle B5 ein." sqref="D3" xr:uid="{00000000-0002-0000-0000-000005000000}"/>
    <dataValidation allowBlank="1" showInputMessage="1" showErrorMessage="1" prompt="Geben Sie in dieser Spalte unter dieser Überschrift die Zahl ein. Verwenden Sie Überschriftsfilter, um bestimmte Einträge zu finden." sqref="B5" xr:uid="{00000000-0002-0000-0000-000006000000}"/>
    <dataValidation allowBlank="1" showInputMessage="1" showErrorMessage="1" prompt="Geben Sie in dieser Spalte unter dieser Überschrift den Namen der Bank ein." sqref="C5" xr:uid="{00000000-0002-0000-0000-000007000000}"/>
    <dataValidation allowBlank="1" showInputMessage="1" showErrorMessage="1" prompt="Wählen Sie in dieser Spalte unter dieser Überschrift den Typ aus. Drücken Sie ALT+NACH-UNTEN, um die Dropdownliste zu öffnen, und dann EINGABE, um die Auswahl zu treffen." sqref="D5" xr:uid="{00000000-0002-0000-0000-000008000000}"/>
    <dataValidation allowBlank="1" showInputMessage="1" showErrorMessage="1" prompt="Geben Sie in dieser Spalte unter dieser Überschrift den Zeitraum ein." sqref="E5" xr:uid="{00000000-0002-0000-0000-000009000000}"/>
    <dataValidation allowBlank="1" showInputMessage="1" showErrorMessage="1" prompt="Geben Sie in dieser Spalte unter dieser Überschrift das Stilgungsjahr ein." sqref="F5" xr:uid="{00000000-0002-0000-0000-00000A000000}"/>
    <dataValidation allowBlank="1" showInputMessage="1" showErrorMessage="1" prompt="Geben Sie in dieser Spalte unter dieser Überschrift den Stundensatz ein." sqref="G5" xr:uid="{00000000-0002-0000-0000-00000B000000}"/>
    <dataValidation allowBlank="1" showInputMessage="1" showErrorMessage="1" prompt="Geben Sie in dieser Spalte unter dieser Überschrift den Jahreszins ein." sqref="H5" xr:uid="{00000000-0002-0000-0000-00000C000000}"/>
    <dataValidation allowBlank="1" showInputMessage="1" showErrorMessage="1" prompt="Geben Sie in dieser Spalte unter dieser Überschrift Punkte ein." sqref="I5" xr:uid="{00000000-0002-0000-0000-00000D000000}"/>
    <dataValidation allowBlank="1" showInputMessage="1" showErrorMessage="1" prompt="Die Dollar-Punkte werden in dieser Spalte unter dieser Überschrift automatisch berechnet." sqref="J5" xr:uid="{00000000-0002-0000-0000-00000E000000}"/>
    <dataValidation allowBlank="1" showInputMessage="1" showErrorMessage="1" prompt="Geben Sie in dieser Spalte unter dieser Überschrift den Abschlussbetrag in Dollar ein." sqref="K5" xr:uid="{00000000-0002-0000-0000-00000F000000}"/>
    <dataValidation allowBlank="1" showInputMessage="1" showErrorMessage="1" prompt="Der Vorauszahlungsbetrag wird in dieser Spalte unter dieser Überschrift automatisch berechnet. Die Statusleiste wird automatisch aktualisiert." sqref="L5" xr:uid="{00000000-0002-0000-0000-000010000000}"/>
    <dataValidation allowBlank="1" showInputMessage="1" showErrorMessage="1" prompt="Der Zahlungsbetrag wird in dieser Spalte unter dieser Überschrift automatisch berechnet." sqref="M5" xr:uid="{00000000-0002-0000-0000-000011000000}"/>
    <dataValidation allowBlank="1" showInputMessage="1" showErrorMessage="1" prompt="Geben Sie in dieser Spalte unter dieser Überschrift die Jahresgrenze für Jahr-1 ein." sqref="N5" xr:uid="{00000000-0002-0000-0000-000012000000}"/>
    <dataValidation allowBlank="1" showInputMessage="1" showErrorMessage="1" prompt="Geben Sie in dieser Spalte unter dieser Überschrift die Jahresgrenze ein." sqref="O5" xr:uid="{00000000-0002-0000-0000-000013000000}"/>
    <dataValidation allowBlank="1" showInputMessage="1" showErrorMessage="1" prompt="Geben Sie in dieser Spalte unter dieser Überschrift die Lebenszeitgrenze ein." sqref="P5" xr:uid="{00000000-0002-0000-0000-000014000000}"/>
    <dataValidation type="list" errorStyle="warning" allowBlank="1" showInputMessage="1" showErrorMessage="1" error="Wählen Sie den Typ in der Liste aus. Wählen Sie ABBRECHEN aus, drücken Sie ALT+NACH-UNTEN, um die Optionen anzuzeigen, und dann NACH-UNTEN und EINGABE, um die Auswahl zu treffen." sqref="D6:D9" xr:uid="{00000000-0002-0000-0000-000015000000}">
      <formula1>"Fest,Anpassbar"</formula1>
    </dataValidation>
  </dataValidations>
  <printOptions horizontalCentered="1"/>
  <pageMargins left="0.45" right="0.45" top="0.4" bottom="0.4" header="0.3" footer="0.3"/>
  <pageSetup paperSize="9" scale="60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L6:L9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Hypothekenvergleich</vt:lpstr>
      <vt:lpstr>DarlehensBetrag</vt:lpstr>
      <vt:lpstr>Hypothekenvergleich!Print_Titles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2019-05-17T03:33:18Z</dcterms:created>
  <dcterms:modified xsi:type="dcterms:W3CDTF">2019-05-17T03:33:18Z</dcterms:modified>
  <cp:category/>
  <cp:contentStatus/>
</cp:coreProperties>
</file>