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customXml/item2.xml" ContentType="application/xml"/>
  <Override PartName="/customXml/itemProps21.xml" ContentType="application/vnd.openxmlformats-officedocument.customXmlProperties+xml"/>
  <Override PartName="/xl/worksheets/sheet31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licerCaches/slicerCache3.xml" ContentType="application/vnd.ms-excel.slicerCache+xml"/>
  <Override PartName="/customXml/item12.xml" ContentType="application/xml"/>
  <Override PartName="/customXml/itemProps12.xml" ContentType="application/vnd.openxmlformats-officedocument.customXmlProperties+xml"/>
  <Override PartName="/xl/worksheets/sheet22.xml" ContentType="application/vnd.openxmlformats-officedocument.spreadsheetml.worksheet+xml"/>
  <Override PartName="/xl/tables/table11.xml" ContentType="application/vnd.openxmlformats-officedocument.spreadsheetml.table+xml"/>
  <Override PartName="/xl/worksheets/sheet13.xml" ContentType="application/vnd.openxmlformats-officedocument.spreadsheetml.worksheet+xml"/>
  <Override PartName="/xl/slicers/slicer1.xml" ContentType="application/vnd.ms-excel.slicer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licerCaches/slicerCache22.xml" ContentType="application/vnd.ms-excel.slicerCache+xml"/>
  <Override PartName="/xl/calcChain.xml" ContentType="application/vnd.openxmlformats-officedocument.spreadsheetml.calcChain+xml"/>
  <Override PartName="/xl/slicerCaches/slicerCache13.xml" ContentType="application/vnd.ms-excel.slicerCach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filterPrivacy="1" codeName="ThisWorkbook" refreshAllConnections="1"/>
  <xr:revisionPtr revIDLastSave="38" documentId="13_ncr:1_{2BC7E580-0AB0-44B5-AA99-BC59176591C1}" xr6:coauthVersionLast="47" xr6:coauthVersionMax="47" xr10:uidLastSave="{15409045-826C-4A6C-9DFD-5812D0A78EFA}"/>
  <bookViews>
    <workbookView xWindow="-120" yWindow="-120" windowWidth="29040" windowHeight="17640" xr2:uid="{00000000-000D-0000-FFFF-FFFF00000000}"/>
  </bookViews>
  <sheets>
    <sheet name="Panel" sheetId="1" r:id="rId1"/>
    <sheet name="Registro de gastos" sheetId="2" r:id="rId2"/>
    <sheet name="Datos de gastos personales" sheetId="4" state="hidden" r:id="rId3"/>
  </sheets>
  <definedNames>
    <definedName name="SegmentaciónDeDatos_Categoría1">#N/A</definedName>
    <definedName name="SegmentaciónDeDatos_Fecha1">#N/A</definedName>
    <definedName name="SegmentaciónDeDatos_Subcategoría1">#N/A</definedName>
    <definedName name="Title2">Gastos[[#Headers],[Fecha]]</definedName>
    <definedName name="_xlnm.Print_Titles" localSheetId="1">'Registro de gastos'!$2:$2</definedName>
  </definedNames>
  <calcPr calcId="191029"/>
  <pivotCaches>
    <pivotCache cacheId="5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<sst xmlns="http://schemas.openxmlformats.org/spreadsheetml/2006/main" count="69" uniqueCount="40">
  <si>
    <t>Panel de gastos personales</t>
  </si>
  <si>
    <t>ir al registro de gastos &gt;</t>
  </si>
  <si>
    <t>Registro de gastos</t>
  </si>
  <si>
    <t>Fecha</t>
  </si>
  <si>
    <t>Categoría</t>
  </si>
  <si>
    <t>Alojamiento</t>
  </si>
  <si>
    <t>Ocio</t>
  </si>
  <si>
    <t>Diario</t>
  </si>
  <si>
    <t>Transporte</t>
  </si>
  <si>
    <t>Subcategoría</t>
  </si>
  <si>
    <t>Internet</t>
  </si>
  <si>
    <t>Teléfono fijo</t>
  </si>
  <si>
    <t>Electricidad</t>
  </si>
  <si>
    <t>Gimnasio</t>
  </si>
  <si>
    <t>Ropa</t>
  </si>
  <si>
    <t>Abono del metro</t>
  </si>
  <si>
    <t>Combustible</t>
  </si>
  <si>
    <t>Peluquería</t>
  </si>
  <si>
    <t>Té o café</t>
  </si>
  <si>
    <t>Dulces o caramelos</t>
  </si>
  <si>
    <t>Lentes de contacto</t>
  </si>
  <si>
    <t>Cine</t>
  </si>
  <si>
    <t>Importe</t>
  </si>
  <si>
    <t>&lt; ir al panel</t>
  </si>
  <si>
    <t>Nota</t>
  </si>
  <si>
    <t>Cálculo de marzo</t>
  </si>
  <si>
    <t>Abono de abril</t>
  </si>
  <si>
    <t>Noche de películas clásicas</t>
  </si>
  <si>
    <t>datos de gastos personales</t>
  </si>
  <si>
    <t>La siguiente tabla dinámica proporciona el origen de datos para el gráfico dinámico de gastos personales en Panel. Si realiza cambios, pueden producirse errores o modificaciones visuales en el gráfico dinámico.</t>
  </si>
  <si>
    <t>Suma de Importe</t>
  </si>
  <si>
    <t>Etiquetas de columna</t>
  </si>
  <si>
    <t>Etiquetas de fila</t>
  </si>
  <si>
    <t>Total general</t>
  </si>
  <si>
    <t>mar</t>
  </si>
  <si>
    <t>abr</t>
  </si>
  <si>
    <t>may</t>
  </si>
  <si>
    <t>jun</t>
  </si>
  <si>
    <t>jul</t>
  </si>
  <si>
    <t>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</si>
</sst>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</numFmts>
  <fonts count="9" x14ac:knownFonts="1">
    <font>
      <sz val="11"/>
      <color theme="3"/>
      <name val="Lucida Sans"/>
      <family val="2"/>
      <scheme val="minor"/>
    </font>
    <font>
      <b/>
      <sz val="30"/>
      <color theme="4"/>
      <name val="Rockwell"/>
      <family val="2"/>
      <scheme val="major"/>
    </font>
    <font>
      <sz val="11"/>
      <color theme="3"/>
      <name val="Lucida Sans"/>
      <family val="2"/>
      <scheme val="minor"/>
    </font>
    <font>
      <sz val="11"/>
      <color theme="0"/>
      <name val="Lucida Sans"/>
      <family val="2"/>
      <scheme val="minor"/>
    </font>
    <font>
      <b/>
      <sz val="11"/>
      <color theme="4" tint="-0.249946592608417"/>
      <name val="Lucida Sans"/>
      <family val="2"/>
      <scheme val="minor"/>
    </font>
    <font>
      <sz val="26"/>
      <color theme="5" tint="-0.499984740745262"/>
      <name val="Rockwell"/>
      <family val="1"/>
      <scheme val="major"/>
    </font>
    <font>
      <b/>
      <sz val="11"/>
      <color theme="5" tint="-0.499984740745262"/>
      <name val="Lucida Sans"/>
      <family val="2"/>
      <scheme val="minor"/>
    </font>
    <font>
      <sz val="11"/>
      <name val="Lucida Sans"/>
      <family val="2"/>
      <scheme val="minor"/>
    </font>
    <font>
      <u/>
      <sz val="11"/>
      <color theme="3"/>
      <name val="Lucida San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3"/>
      </bottom>
      <diagonal/>
    </border>
  </borders>
  <cellStyleXfs count="6">
    <xf numFmtId="0" fontId="0" fillId="3" borderId="0">
      <alignment horizontal="left" vertical="center" wrapText="1" indent="1"/>
    </xf>
    <xf numFmtId="0" fontId="1" fillId="2" borderId="1" applyNumberFormat="0" applyAlignment="0" applyProtection="0"/>
    <xf numFmtId="0" fontId="4" fillId="3" borderId="1" applyNumberFormat="0" applyFill="0" applyAlignment="0" applyProtection="0">
      <alignment vertical="center"/>
    </xf>
    <xf numFmtId="0" fontId="2" fillId="3" borderId="1" applyNumberFormat="0" applyFill="0" applyAlignment="0" applyProtection="0">
      <alignment vertical="center"/>
    </xf>
    <xf numFmtId="44" fontId="2" fillId="0" borderId="0" applyFont="0" applyFill="0" applyBorder="0" applyProtection="0">
      <alignment horizontal="right" vertical="center" indent="2"/>
    </xf>
    <xf numFmtId="14" fontId="2" fillId="3" borderId="0" applyFont="0" applyFill="0" applyBorder="0">
      <alignment horizontal="right" vertical="center" indent="3"/>
    </xf>
  </cellStyleXfs>
  <cellXfs count="22">
    <xf numFmtId="0" fontId="0" fillId="3" borderId="0" xfId="0">
      <alignment horizontal="left" vertical="center" wrapText="1" indent="1"/>
    </xf>
    <xf numFmtId="2" fontId="0" fillId="3" borderId="0" xfId="0" applyNumberFormat="1" applyAlignment="1">
      <alignment horizontal="center" vertical="center"/>
    </xf>
    <xf numFmtId="0" fontId="0" fillId="2" borderId="0" xfId="0" applyFill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6" fillId="4" borderId="0" xfId="2" applyFont="1" applyFill="1" applyBorder="1" applyAlignment="1">
      <alignment horizontal="right" vertical="center"/>
    </xf>
    <xf numFmtId="0" fontId="0" fillId="3" borderId="0" xfId="0" applyAlignment="1">
      <alignment horizontal="left" vertical="center"/>
    </xf>
    <xf numFmtId="0" fontId="7" fillId="3" borderId="0" xfId="0" applyFont="1">
      <alignment horizontal="left" vertical="center" wrapText="1" indent="1"/>
    </xf>
    <xf numFmtId="44" fontId="7" fillId="3" borderId="0" xfId="4" applyFont="1" applyFill="1" applyBorder="1">
      <alignment horizontal="right" vertical="center" indent="2"/>
    </xf>
    <xf numFmtId="0" fontId="7" fillId="3" borderId="0" xfId="0" applyFont="1" applyAlignment="1">
      <alignment horizontal="left" vertical="center" wrapText="1"/>
    </xf>
    <xf numFmtId="14" fontId="7" fillId="3" borderId="0" xfId="5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3" borderId="0" xfId="0" applyFont="1">
      <alignment horizontal="left" vertical="center" wrapText="1" indent="1"/>
    </xf>
    <xf numFmtId="0" fontId="3" fillId="0" borderId="0" xfId="0" applyFont="1" applyFill="1" applyAlignment="1">
      <alignment horizontal="center" vertical="center"/>
    </xf>
    <xf numFmtId="0" fontId="5" fillId="4" borderId="0" xfId="1" applyFont="1" applyFill="1" applyBorder="1" applyAlignment="1">
      <alignment horizontal="left" vertical="center"/>
    </xf>
    <xf numFmtId="0" fontId="1" fillId="2" borderId="1" xfId="1" applyAlignment="1">
      <alignment vertical="center"/>
    </xf>
    <xf numFmtId="0" fontId="0" fillId="3" borderId="0" xfId="0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0" fillId="3" borderId="0" xfId="0" applyFill="1" applyAlignment="1">
      <alignment horizontal="left" vertical="center" wrapText="1"/>
    </xf>
    <xf numFmtId="0" fontId="0" fillId="3" borderId="0" xfId="0" applyNumberFormat="1" applyFill="1">
      <alignment horizontal="left" vertical="center" wrapText="1" indent="1"/>
    </xf>
  </cellXfs>
  <cellStyles count="6">
    <cellStyle name="Fecha" xfId="5" xr:uid="{00000000-0005-0000-0000-000001000000}"/>
    <cellStyle name="Hipervínculo" xfId="2" builtinId="8" customBuiltin="1"/>
    <cellStyle name="Hipervínculo visitado" xfId="3" builtinId="9" customBuiltin="1"/>
    <cellStyle name="Moneda" xfId="4" builtinId="4" customBuiltin="1"/>
    <cellStyle name="Normal" xfId="0" builtinId="0" customBuiltin="1"/>
    <cellStyle name="Título" xfId="1" builtinId="15" customBuiltin="1"/>
  </cellStyles>
  <dxfs count="1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alignment vertical="center" textRotation="0" wrapText="0" indent="0" justifyLastLine="0" shrinkToFit="0" readingOrder="0"/>
    </dxf>
    <dxf>
      <font>
        <b/>
        <i val="0"/>
        <color theme="0"/>
        <name val="Rockwell"/>
        <family val="1"/>
        <scheme val="major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Lucida Sans"/>
        <scheme val="minor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"/>
          <bgColor theme="0" tint="-4.99893185216834E-2"/>
        </patternFill>
      </fill>
    </dxf>
    <dxf>
      <fill>
        <patternFill patternType="solid">
          <fgColor theme="2" tint="0.7999511703848384"/>
          <bgColor theme="2"/>
        </patternFill>
      </fill>
    </dxf>
    <dxf>
      <font>
        <b/>
        <i val="0"/>
        <color theme="2" tint="0.7999816888943144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6" tint="-0.499984740745262"/>
        </bottom>
        <vertical/>
        <horizontal/>
      </border>
    </dxf>
  </dxfs>
  <tableStyles count="2" defaultTableStyle="Registro de gastos" defaultPivotStyle="PivotStyleLight16">
    <tableStyle name="Registro de gastos" pivot="0" count="4" xr9:uid="{5E9671A3-93FF-4C7E-8EBF-F7E42CCABA28}">
      <tableStyleElement type="wholeTable" dxfId="17"/>
      <tableStyleElement type="headerRow" dxfId="16"/>
      <tableStyleElement type="firstRowStripe" dxfId="15"/>
      <tableStyleElement type="secondRowStripe" dxfId="14"/>
    </tableStyle>
    <tableStyle name="Segmentación de gastos personales" pivot="0" table="0" count="10" xr9:uid="{1F3DAD4E-273E-4440-AB96-D1DB71C305BE}">
      <tableStyleElement type="wholeTable" dxfId="13"/>
      <tableStyleElement type="headerRow" dxfId="12"/>
    </tableStyle>
  </tableStyles>
  <colors>
    <mruColors>
      <color rgb="FFEAEAEA"/>
      <color rgb="FFDDDDDD"/>
      <color rgb="FF5F5F5F"/>
      <color rgb="FF808080"/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rgb="FF5F5F5F"/>
          </font>
          <fill>
            <patternFill patternType="solid">
              <fgColor auto="1"/>
              <bgColor theme="7" tint="0.5999633777886288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auto="1"/>
          </font>
          <fill>
            <patternFill patternType="solid">
              <fgColor auto="1"/>
              <bgColor theme="7" tint="0.5999633777886288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rgb="FF5F5F5F"/>
          </font>
          <fill>
            <patternFill patternType="solid">
              <fgColor auto="1"/>
              <bgColor rgb="FFDDDDDD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"/>
              <bgColor theme="7" tint="0.399945066682943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auto="1"/>
          </font>
          <fill>
            <patternFill patternType="solid">
              <fgColor theme="6"/>
              <bgColor theme="7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08080"/>
          </font>
          <fill>
            <patternFill patternType="solid">
              <fgColor rgb="FFDFDFDF"/>
              <bgColor theme="2" tint="0.5999633777886288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rgb="FF808080"/>
            <name val="Lucida Sans"/>
            <scheme val="minor"/>
          </font>
          <fill>
            <patternFill patternType="solid">
              <fgColor rgb="FFC0C0C0"/>
              <bgColor theme="2" tint="0.5999633777886288"/>
            </patternFill>
          </fill>
          <border>
            <left style="thin">
              <color theme="0" tint="-0.3499862666707358"/>
            </left>
            <right style="thin">
              <color theme="0" tint="-0.3499862666707358"/>
            </right>
            <top style="thin">
              <color theme="0" tint="-0.3499862666707358"/>
            </top>
            <bottom style="thin">
              <color theme="0" tint="-0.3499862666707358"/>
            </bottom>
            <vertical/>
            <horizontal style="thin">
              <color theme="7"/>
            </horizontal>
          </border>
        </dxf>
      </x14:dxfs>
    </ext>
    <ext xmlns:x14="http://schemas.microsoft.com/office/spreadsheetml/2009/9/main" uri="{EB79DEF2-80B8-43e5-95BD-54CBDDF9020C}">
      <x14:slicerStyles defaultSlicerStyle="Segmentación de gastos personales">
        <x14:slicerStyle name="Segmentación de gastos personale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8" /><Relationship Type="http://schemas.openxmlformats.org/officeDocument/2006/relationships/customXml" Target="/customXml/item2.xml" Id="rId13" /><Relationship Type="http://schemas.openxmlformats.org/officeDocument/2006/relationships/worksheet" Target="/xl/worksheets/sheet31.xml" Id="rId3" /><Relationship Type="http://schemas.microsoft.com/office/2007/relationships/slicerCache" Target="/xl/slicerCaches/slicerCache3.xml" Id="rId7" /><Relationship Type="http://schemas.openxmlformats.org/officeDocument/2006/relationships/customXml" Target="/customXml/item12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microsoft.com/office/2007/relationships/slicerCache" Target="/xl/slicerCaches/slicerCache22.xml" Id="rId6" /><Relationship Type="http://schemas.openxmlformats.org/officeDocument/2006/relationships/calcChain" Target="/xl/calcChain.xml" Id="rId11" /><Relationship Type="http://schemas.microsoft.com/office/2007/relationships/slicerCache" Target="/xl/slicerCaches/slicerCache13.xml" Id="rId5" /><Relationship Type="http://schemas.openxmlformats.org/officeDocument/2006/relationships/sharedStrings" Target="/xl/sharedStrings.xml" Id="rId10" /><Relationship Type="http://schemas.openxmlformats.org/officeDocument/2006/relationships/pivotCacheDefinition" Target="/xl/pivotCache/pivotCacheDefinition11.xml" Id="rId4" /><Relationship Type="http://schemas.openxmlformats.org/officeDocument/2006/relationships/styles" Target="/xl/styles.xml" Id="rId9" /><Relationship Type="http://schemas.openxmlformats.org/officeDocument/2006/relationships/customXml" Target="/customXml/item33.xml" Id="rId1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[Office_65034332_TF33686846_Win32.xltx]Datos de gastos personales!DatosDeGastosPersonales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8250175624598648E-2"/>
          <c:y val="0.14504584646195012"/>
          <c:w val="0.95901312335958"/>
          <c:h val="0.74146723840181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de gastos personales'!$C$3:$C$4</c:f>
              <c:strCache>
                <c:ptCount val="1"/>
                <c:pt idx="0">
                  <c:v>Ocio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de gastos personales'!$B$5:$B$11</c:f>
              <c:strCache>
                <c:ptCount val="6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</c:strCache>
            </c:strRef>
          </c:cat>
          <c:val>
            <c:numRef>
              <c:f>'Datos de gastos personales'!$C$5:$C$11</c:f>
              <c:numCache>
                <c:formatCode>General</c:formatCode>
                <c:ptCount val="6"/>
                <c:pt idx="0">
                  <c:v>29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3-4ACC-8C3A-2039B3F6BE23}"/>
            </c:ext>
          </c:extLst>
        </c:ser>
        <c:ser>
          <c:idx val="1"/>
          <c:order val="1"/>
          <c:tx>
            <c:strRef>
              <c:f>'Datos de gastos personales'!$D$3:$D$4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'Datos de gastos personales'!$B$5:$B$11</c:f>
              <c:strCache>
                <c:ptCount val="6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</c:strCache>
            </c:strRef>
          </c:cat>
          <c:val>
            <c:numRef>
              <c:f>'Datos de gastos personales'!$D$5:$D$11</c:f>
              <c:numCache>
                <c:formatCode>General</c:formatCode>
                <c:ptCount val="6"/>
                <c:pt idx="0">
                  <c:v>21</c:v>
                </c:pt>
                <c:pt idx="1">
                  <c:v>75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4D-4F36-99BC-1A44D711C189}"/>
            </c:ext>
          </c:extLst>
        </c:ser>
        <c:ser>
          <c:idx val="2"/>
          <c:order val="2"/>
          <c:tx>
            <c:strRef>
              <c:f>'Datos de gastos personales'!$E$3:$E$4</c:f>
              <c:strCache>
                <c:ptCount val="1"/>
                <c:pt idx="0">
                  <c:v>Diario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'Datos de gastos personales'!$B$5:$B$11</c:f>
              <c:strCache>
                <c:ptCount val="6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</c:strCache>
            </c:strRef>
          </c:cat>
          <c:val>
            <c:numRef>
              <c:f>'Datos de gastos personales'!$E$5:$E$11</c:f>
              <c:numCache>
                <c:formatCode>General</c:formatCode>
                <c:ptCount val="6"/>
                <c:pt idx="0">
                  <c:v>42</c:v>
                </c:pt>
                <c:pt idx="1">
                  <c:v>97.75</c:v>
                </c:pt>
                <c:pt idx="3">
                  <c:v>12</c:v>
                </c:pt>
                <c:pt idx="5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4D-4F36-99BC-1A44D711C189}"/>
            </c:ext>
          </c:extLst>
        </c:ser>
        <c:ser>
          <c:idx val="3"/>
          <c:order val="3"/>
          <c:tx>
            <c:strRef>
              <c:f>'Datos de gastos personales'!$F$3:$F$4</c:f>
              <c:strCache>
                <c:ptCount val="1"/>
                <c:pt idx="0">
                  <c:v>Alojamiento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'Datos de gastos personales'!$B$5:$B$11</c:f>
              <c:strCache>
                <c:ptCount val="6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</c:strCache>
            </c:strRef>
          </c:cat>
          <c:val>
            <c:numRef>
              <c:f>'Datos de gastos personales'!$F$5:$F$11</c:f>
              <c:numCache>
                <c:formatCode>General</c:formatCode>
                <c:ptCount val="6"/>
                <c:pt idx="0">
                  <c:v>130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4D-4F36-99BC-1A44D711C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2">
                  <a:lumMod val="20000"/>
                  <a:lumOff val="80000"/>
                  <a:alpha val="5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964915771906568E-3"/>
          <c:y val="1.6504856261546089E-2"/>
          <c:w val="0.236164321985151"/>
          <c:h val="4.7509726926936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emf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1</xdr:row>
      <xdr:rowOff>4616823</xdr:rowOff>
    </xdr:to>
    <xdr:graphicFrame macro="">
      <xdr:nvGraphicFramePr>
        <xdr:cNvPr id="2" name="Gastos personales" descr="Gráfico dinámico de gastos personales para los gastos totales según la categoría, agrupados por m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179294</xdr:colOff>
      <xdr:row>0</xdr:row>
      <xdr:rowOff>90337</xdr:rowOff>
    </xdr:from>
    <xdr:to>
      <xdr:col>1</xdr:col>
      <xdr:colOff>818029</xdr:colOff>
      <xdr:row>0</xdr:row>
      <xdr:rowOff>728383</xdr:rowOff>
    </xdr:to>
    <xdr:pic>
      <xdr:nvPicPr>
        <xdr:cNvPr id="7" name="Imagen 6" descr="elemento decorativo">
          <a:extLst>
            <a:ext uri="{FF2B5EF4-FFF2-40B4-BE49-F238E27FC236}">
              <a16:creationId xmlns:a16="http://schemas.microsoft.com/office/drawing/2014/main" id="{0B4E9C91-5EE0-40F3-9461-A931F6E3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8" y="90337"/>
          <a:ext cx="638735" cy="63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2</xdr:col>
      <xdr:colOff>1975950</xdr:colOff>
      <xdr:row>2</xdr:row>
      <xdr:rowOff>1717800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Fecha 1" descr="Segmentación para filtrar el gráfico dinámico en función de la fecha">
              <a:extLst>
                <a:ext uri="{FF2B5EF4-FFF2-40B4-BE49-F238E27FC236}">
                  <a16:creationId xmlns:a16="http://schemas.microsoft.com/office/drawing/2014/main" id="{0E27B2D2-B061-4DEA-AD25-C77A3739133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ech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0050" y="5534025"/>
              <a:ext cx="3290400" cy="164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104775</xdr:colOff>
      <xdr:row>2</xdr:row>
      <xdr:rowOff>76200</xdr:rowOff>
    </xdr:from>
    <xdr:to>
      <xdr:col>4</xdr:col>
      <xdr:colOff>942375</xdr:colOff>
      <xdr:row>2</xdr:row>
      <xdr:rowOff>1725000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Categoría 1" descr="Segmentación para filtrar los datos de la tabla en función de la categoría">
              <a:extLst>
                <a:ext uri="{FF2B5EF4-FFF2-40B4-BE49-F238E27FC236}">
                  <a16:creationId xmlns:a16="http://schemas.microsoft.com/office/drawing/2014/main" id="{FED76F30-1224-4E0A-810F-F45811E10F1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í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71925" y="5534025"/>
              <a:ext cx="2818800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123825</xdr:colOff>
      <xdr:row>2</xdr:row>
      <xdr:rowOff>76200</xdr:rowOff>
    </xdr:from>
    <xdr:to>
      <xdr:col>5</xdr:col>
      <xdr:colOff>6380625</xdr:colOff>
      <xdr:row>2</xdr:row>
      <xdr:rowOff>1725000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Subcategoría 1" descr="Segmentación para filtrar los datos de la tabla en función de la subcategoría">
              <a:extLst>
                <a:ext uri="{FF2B5EF4-FFF2-40B4-BE49-F238E27FC236}">
                  <a16:creationId xmlns:a16="http://schemas.microsoft.com/office/drawing/2014/main" id="{6EC43295-2371-46E4-BAE1-ECEF0741A99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categorí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96125" y="5534025"/>
              <a:ext cx="6256800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.468036769201389E4" createdVersion="5" refreshedVersion="8" minRefreshableVersion="3" recordCount="20" xr:uid="{00000000-000A-0000-FFFF-FFFF05000000}">
  <cacheSource type="worksheet">
    <worksheetSource name="Gastos"/>
  </cacheSource>
  <cacheFields count="5">
    <cacheField name="Fecha" numFmtId="14">
      <sharedItems containsSemiMixedTypes="0" containsNonDate="0" containsDate="1" containsString="0" minDate="2022-03-02T00:00:00" maxDate="2022-08-02T00:00:00" count="10">
        <d v="2022-03-02T00:00:00"/>
        <d v="2022-03-04T00:00:00"/>
        <d v="2022-03-06T00:00:00"/>
        <d v="2022-04-02T00:00:00"/>
        <d v="2022-04-04T00:00:00"/>
        <d v="2022-04-06T00:00:00"/>
        <d v="2022-05-01T00:00:00"/>
        <d v="2022-06-01T00:00:00"/>
        <d v="2022-07-01T00:00:00"/>
        <d v="2022-08-01T00:00:00"/>
      </sharedItems>
      <fieldGroup base="0">
        <rangePr groupBy="months" startDate="2022-03-02T00:00:00" endDate="2022-08-02T00:00:00"/>
        <groupItems count="14">
          <s v="&lt;02/03/2022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8/2022"/>
        </groupItems>
      </fieldGroup>
    </cacheField>
    <cacheField name="Categoría" numFmtId="0">
      <sharedItems count="4">
        <s v="Alojamiento"/>
        <s v="Ocio"/>
        <s v="Diario"/>
        <s v="Transporte"/>
      </sharedItems>
    </cacheField>
    <cacheField name="Subcategoría" numFmtId="0">
      <sharedItems count="12">
        <s v="Internet"/>
        <s v="Teléfono fijo"/>
        <s v="Electricidad"/>
        <s v="Gimnasio"/>
        <s v="Ropa"/>
        <s v="Abono del metro"/>
        <s v="Combustible"/>
        <s v="Peluquería"/>
        <s v="Té o café"/>
        <s v="Dulces o caramelos"/>
        <s v="Lentes de contacto"/>
        <s v="Cine"/>
      </sharedItems>
    </cacheField>
    <cacheField name="Importe" numFmtId="44">
      <sharedItems containsSemiMixedTypes="0" containsString="0" containsNumber="1" minValue="2.75" maxValue="62"/>
    </cacheField>
    <cacheField name="Nota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Cálculo de marzo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Abono de abril"/>
  </r>
  <r>
    <x v="6"/>
    <x v="3"/>
    <x v="6"/>
    <n v="54"/>
    <m/>
  </r>
  <r>
    <x v="7"/>
    <x v="2"/>
    <x v="7"/>
    <n v="12"/>
    <m/>
  </r>
  <r>
    <x v="8"/>
    <x v="1"/>
    <x v="11"/>
    <n v="21"/>
    <s v="Noche de películas clásicas"/>
  </r>
  <r>
    <x v="9"/>
    <x v="2"/>
    <x v="9"/>
    <n v="2.75"/>
    <m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DatosDeGastosPersonales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 chartFormat="10">
  <location ref="B3:G11" firstHeaderRow="1" firstDataRow="2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>
      <items count="13">
        <item x="5"/>
        <item x="11"/>
        <item x="6"/>
        <item x="9"/>
        <item x="2"/>
        <item x="3"/>
        <item x="0"/>
        <item x="10"/>
        <item x="7"/>
        <item x="4"/>
        <item x="8"/>
        <item x="1"/>
        <item t="default"/>
      </items>
    </pivotField>
    <pivotField dataField="1" numFmtId="164" showAll="0"/>
    <pivotField showAll="0"/>
  </pivotFields>
  <rowFields count="1">
    <field x="0"/>
  </rowFields>
  <rowItems count="7"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a de Importe" fld="3" baseField="0" baseItem="62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4"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tos de gastos personales" altTextSummary="Origen de datos del gráfico dinámico para los gastos totales de cada mes agrupados por categorías de gastos.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Fecha1" xr10:uid="{0A5B90BB-4308-44E7-A040-A9C8E23731CD}" sourceName="Fecha">
  <pivotTables>
    <pivotTable tabId="4" name="DatosDeGastosPersonales"/>
  </pivotTables>
  <data>
    <tabular pivotCacheId="2" showMissing="0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tegoría1" xr10:uid="{A50C02CB-C400-4A5A-8E8A-7409A1157938}" sourceName="Categoría">
  <pivotTables>
    <pivotTable tabId="4" name="DatosDeGastosPersonales"/>
  </pivotTables>
  <data>
    <tabular pivotCacheId="2" showMissing="0">
      <items count="4">
        <i x="0" s="1"/>
        <i x="2" s="1"/>
        <i x="1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ubcategoría1" xr10:uid="{BCFCD040-85B4-44CE-A7A3-DE03DA8CE968}" sourceName="Subcategoría">
  <pivotTables>
    <pivotTable tabId="4" name="DatosDeGastosPersonales"/>
  </pivotTables>
  <data>
    <tabular pivotCacheId="2" showMissing="0">
      <items count="12">
        <i x="5" s="1"/>
        <i x="11" s="1"/>
        <i x="6" s="1"/>
        <i x="9" s="1"/>
        <i x="2" s="1"/>
        <i x="3" s="1"/>
        <i x="0" s="1"/>
        <i x="10" s="1"/>
        <i x="7" s="1"/>
        <i x="4" s="1"/>
        <i x="8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echa 1" xr10:uid="{62B30E90-198A-49DE-B0FD-B5915F989738}" cache="SegmentaciónDeDatos_Fecha1" caption="Fecha" columnCount="3" rowHeight="183600"/>
  <slicer name="Categoría 1" xr10:uid="{19943CC7-10BB-48F1-93A5-0D80B73F6D2F}" cache="SegmentaciónDeDatos_Categoría1" caption="Categoría" columnCount="2" rowHeight="183600"/>
  <slicer name="Subcategoría 1" xr10:uid="{59DA80FB-7305-43E2-B981-2B5E1E800517}" cache="SegmentaciónDeDatos_Subcategoría1" caption="Subcategoría" columnCount="4" rowHeight="183600"/>
</slicer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Gastos" displayName="Gastos" ref="B2:F22" totalsRowShown="0" headerRowDxfId="11" dataDxfId="10">
  <autoFilter ref="B2:F22" xr:uid="{00000000-0009-0000-0100-00000C000000}"/>
  <sortState xmlns:xlrd2="http://schemas.microsoft.com/office/spreadsheetml/2017/richdata2" ref="B3:F22">
    <sortCondition ref="B2:B22"/>
  </sortState>
  <tableColumns count="5">
    <tableColumn id="1" xr3:uid="{00000000-0010-0000-0000-000001000000}" name="Fecha" dataDxfId="9"/>
    <tableColumn id="2" xr3:uid="{00000000-0010-0000-0000-000002000000}" name="Categoría" dataDxfId="8"/>
    <tableColumn id="3" xr3:uid="{00000000-0010-0000-0000-000003000000}" name="Subcategoría" dataDxfId="7"/>
    <tableColumn id="6" xr3:uid="{00000000-0010-0000-0000-000006000000}" name="Importe" dataDxfId="6"/>
    <tableColumn id="4" xr3:uid="{00000000-0010-0000-0000-000004000000}" name="Nota" dataDxfId="5"/>
  </tableColumns>
  <tableStyleInfo name="Registro de gastos" showFirstColumn="0" showLastColumn="0" showRowStripes="1" showColumnStripes="0"/>
  <extLst>
    <ext xmlns:x14="http://schemas.microsoft.com/office/spreadsheetml/2009/9/main" uri="{504A1905-F514-4f6f-8877-14C23A59335A}">
      <x14:table altTextSummary="Escriba la fecha, la categoría, la subcategoría, el importe y las notas en esta tabla"/>
    </ext>
  </extLst>
</table>
</file>

<file path=xl/theme/theme1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microsoft.com/office/2007/relationships/slicer" Target="/xl/slicers/slicer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1.bin" Id="rId2" /><Relationship Type="http://schemas.openxmlformats.org/officeDocument/2006/relationships/pivotTable" Target="/xl/pivotTables/pivotTable1.xm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F3"/>
  <sheetViews>
    <sheetView showGridLines="0" tabSelected="1" zoomScaleNormal="100" workbookViewId="0"/>
  </sheetViews>
  <sheetFormatPr baseColWidth="10" defaultColWidth="6.109375" defaultRowHeight="15" customHeight="1" x14ac:dyDescent="0.2"/>
  <cols>
    <col min="1" max="1" width="2.88671875" style="3" customWidth="1"/>
    <col min="2" max="2" width="17.109375" style="3" customWidth="1"/>
    <col min="3" max="3" width="25.109375" style="3" customWidth="1"/>
    <col min="4" max="4" width="23.109375" style="3" customWidth="1"/>
    <col min="5" max="5" width="13.109375" style="3" customWidth="1"/>
    <col min="6" max="6" width="74.6640625" style="3" customWidth="1"/>
    <col min="7" max="7" width="2.88671875" style="3" customWidth="1"/>
    <col min="8" max="16384" width="6.109375" style="3"/>
  </cols>
  <sheetData>
    <row r="1" spans="2:6" ht="63" customHeight="1" x14ac:dyDescent="0.2">
      <c r="B1" s="5"/>
      <c r="C1" s="16" t="s">
        <v>0</v>
      </c>
      <c r="D1" s="16"/>
      <c r="E1" s="16"/>
      <c r="F1" s="6" t="s">
        <v>1</v>
      </c>
    </row>
    <row r="2" spans="2:6" ht="366.75" customHeight="1" x14ac:dyDescent="0.2">
      <c r="B2" s="13"/>
      <c r="C2" s="13"/>
      <c r="D2" s="13"/>
      <c r="E2" s="13"/>
      <c r="F2" s="13"/>
    </row>
    <row r="3" spans="2:6" ht="142.5" customHeight="1" x14ac:dyDescent="0.2">
      <c r="B3" s="13"/>
      <c r="C3" s="13"/>
      <c r="D3" s="15"/>
      <c r="E3" s="15"/>
      <c r="F3" s="4"/>
    </row>
  </sheetData>
  <sheetProtection selectLockedCells="1" pivotTables="0" selectUnlockedCells="1"/>
  <mergeCells count="2">
    <mergeCell ref="D3:E3"/>
    <mergeCell ref="C1:E1"/>
  </mergeCells>
  <dataValidations count="7">
    <dataValidation allowBlank="1" showInputMessage="1" showErrorMessage="1" prompt="Cree una calculadora de gastos personales en este libro. El gráfico dinámico que muestra los gastos por categoría y mes está en la celda B2. Seleccione la celda F1 para ir a la hoja de cálculo de registro de gastos" sqref="A1" xr:uid="{00000000-0002-0000-0000-000000000000}"/>
    <dataValidation allowBlank="1" showInputMessage="1" showErrorMessage="1" prompt="El vínculo de navegación a la hoja de cálculo Registro de gastos está en esta celda" sqref="F1" xr:uid="{00000000-0002-0000-0000-000002000000}"/>
    <dataValidation allowBlank="1" showInputMessage="1" showErrorMessage="1" prompt="El título de esta hoja de cálculo se encuentra en esta celda. El gráfico dinámico de gastos personales está en la siguiente celda. El vínculo de navegación a la hoja de cálculo Registro de gastos está en la celda a la derecha." sqref="C1" xr:uid="{00000000-0002-0000-0000-000001000000}"/>
    <dataValidation allowBlank="1" showInputMessage="1" showErrorMessage="1" prompt="El gráfico dinámico que muestra los gastos por categoría y mes está en esta celda. Las segmentaciones de datos para filtrar los gastos por fecha, categorías y subcategorías se encuentra a continuación en las celdas B3, D3 y F3." sqref="B2" xr:uid="{7A0FB6F5-FA9E-4463-A8C7-23E8586F85E8}"/>
    <dataValidation allowBlank="1" showInputMessage="1" showErrorMessage="1" prompt="La segmentación para filtrar los datos de la tabla en función de la fecha se encuentra en esta celda." sqref="B3" xr:uid="{C7D799DC-2F62-438C-928C-E8E0D1BFB44C}"/>
    <dataValidation allowBlank="1" showInputMessage="1" showErrorMessage="1" prompt="La segmentación para filtrar los datos de la tabla en función de la categoría se encuentra en esta celda." sqref="D3:E3" xr:uid="{85E89BAE-2C97-482C-9233-429AAB1AD4D0}"/>
    <dataValidation allowBlank="1" showInputMessage="1" showErrorMessage="1" prompt="La segmentación para filtrar los datos de la tabla en función de la subcategoría se encuentra en esta celda." sqref="F3" xr:uid="{EDA6D175-8040-4C44-8246-B12165C40CD9}"/>
  </dataValidations>
  <hyperlinks>
    <hyperlink ref="F1" location="'Registro de gastos'!A1" tooltip="Seleccione esta opción para ir a la hoja de cálculo Registro de gastos" display="to expense log &gt;" xr:uid="{00000000-0004-0000-0000-000000000000}"/>
  </hyperlinks>
  <printOptions horizontalCentered="1"/>
  <pageMargins left="0.25" right="0.25" top="0.75" bottom="0.75" header="0.3" footer="0.3"/>
  <pageSetup paperSize="9" scale="74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2"/>
  <sheetViews>
    <sheetView showGridLines="0" zoomScaleNormal="100" workbookViewId="0"/>
  </sheetViews>
  <sheetFormatPr baseColWidth="10" defaultColWidth="8.88671875" defaultRowHeight="30" customHeight="1" x14ac:dyDescent="0.2"/>
  <cols>
    <col min="1" max="1" width="2.88671875" style="3" customWidth="1"/>
    <col min="2" max="2" width="17.109375" style="3" customWidth="1"/>
    <col min="3" max="3" width="25.109375" style="3" customWidth="1"/>
    <col min="4" max="4" width="23.109375" style="3" customWidth="1"/>
    <col min="5" max="5" width="13.109375" style="3" customWidth="1"/>
    <col min="6" max="6" width="38.109375" style="3" customWidth="1"/>
    <col min="7" max="7" width="2.88671875" style="3" customWidth="1"/>
    <col min="8" max="16384" width="8.88671875" style="3"/>
  </cols>
  <sheetData>
    <row r="1" spans="2:6" ht="63" customHeight="1" x14ac:dyDescent="0.2">
      <c r="B1" s="16" t="s">
        <v>2</v>
      </c>
      <c r="C1" s="16"/>
      <c r="D1" s="16"/>
      <c r="E1" s="12"/>
      <c r="F1" s="6" t="s">
        <v>23</v>
      </c>
    </row>
    <row r="2" spans="2:6" ht="30" customHeight="1" x14ac:dyDescent="0.2">
      <c r="B2" s="7" t="s">
        <v>3</v>
      </c>
      <c r="C2" s="7" t="s">
        <v>4</v>
      </c>
      <c r="D2" s="7" t="s">
        <v>9</v>
      </c>
      <c r="E2" s="1" t="s">
        <v>22</v>
      </c>
      <c r="F2" s="7" t="s">
        <v>24</v>
      </c>
    </row>
    <row r="3" spans="2:6" ht="30" customHeight="1" x14ac:dyDescent="0.2">
      <c r="B3" s="11">
        <f ca="1">DATE(YEAR(TODAY()),3,2)</f>
        <v>44622</v>
      </c>
      <c r="C3" s="8" t="s">
        <v>5</v>
      </c>
      <c r="D3" s="8" t="s">
        <v>10</v>
      </c>
      <c r="E3" s="9">
        <v>29</v>
      </c>
      <c r="F3" s="10"/>
    </row>
    <row r="4" spans="2:6" ht="30" customHeight="1" x14ac:dyDescent="0.2">
      <c r="B4" s="11">
        <f t="shared" ref="B4" ca="1" si="0">DATE(YEAR(TODAY()),3,2)</f>
        <v>44622</v>
      </c>
      <c r="C4" s="8" t="s">
        <v>5</v>
      </c>
      <c r="D4" s="8" t="s">
        <v>11</v>
      </c>
      <c r="E4" s="9">
        <v>39</v>
      </c>
      <c r="F4" s="8"/>
    </row>
    <row r="5" spans="2:6" ht="30" customHeight="1" x14ac:dyDescent="0.2">
      <c r="B5" s="11">
        <f ca="1">DATE(YEAR(TODAY()),3,4)</f>
        <v>44624</v>
      </c>
      <c r="C5" s="8" t="s">
        <v>5</v>
      </c>
      <c r="D5" s="8" t="s">
        <v>12</v>
      </c>
      <c r="E5" s="9">
        <v>62</v>
      </c>
      <c r="F5" s="8"/>
    </row>
    <row r="6" spans="2:6" ht="30" customHeight="1" x14ac:dyDescent="0.2">
      <c r="B6" s="11">
        <f ca="1">DATE(YEAR(TODAY()),3,4)</f>
        <v>44624</v>
      </c>
      <c r="C6" s="8" t="s">
        <v>6</v>
      </c>
      <c r="D6" s="8" t="s">
        <v>13</v>
      </c>
      <c r="E6" s="9">
        <v>29</v>
      </c>
      <c r="F6" s="8"/>
    </row>
    <row r="7" spans="2:6" ht="30" customHeight="1" x14ac:dyDescent="0.2">
      <c r="B7" s="11">
        <f ca="1">DATE(YEAR(TODAY()),3,6)</f>
        <v>44626</v>
      </c>
      <c r="C7" s="8" t="s">
        <v>7</v>
      </c>
      <c r="D7" s="8" t="s">
        <v>14</v>
      </c>
      <c r="E7" s="9">
        <v>42</v>
      </c>
      <c r="F7" s="8"/>
    </row>
    <row r="8" spans="2:6" ht="30" customHeight="1" x14ac:dyDescent="0.2">
      <c r="B8" s="11">
        <f ca="1">DATE(YEAR(TODAY()),3,6)</f>
        <v>44626</v>
      </c>
      <c r="C8" s="8" t="s">
        <v>8</v>
      </c>
      <c r="D8" s="8" t="s">
        <v>15</v>
      </c>
      <c r="E8" s="9">
        <v>21</v>
      </c>
      <c r="F8" s="8" t="s">
        <v>25</v>
      </c>
    </row>
    <row r="9" spans="2:6" ht="30" customHeight="1" x14ac:dyDescent="0.2">
      <c r="B9" s="11">
        <f ca="1">DATE(YEAR(TODAY()),4,2)</f>
        <v>44653</v>
      </c>
      <c r="C9" s="8" t="s">
        <v>8</v>
      </c>
      <c r="D9" s="8" t="s">
        <v>16</v>
      </c>
      <c r="E9" s="9">
        <v>54</v>
      </c>
      <c r="F9" s="8"/>
    </row>
    <row r="10" spans="2:6" ht="30" customHeight="1" x14ac:dyDescent="0.2">
      <c r="B10" s="11">
        <f t="shared" ref="B10:B12" ca="1" si="1">DATE(YEAR(TODAY()),4,2)</f>
        <v>44653</v>
      </c>
      <c r="C10" s="8" t="s">
        <v>7</v>
      </c>
      <c r="D10" s="8" t="s">
        <v>17</v>
      </c>
      <c r="E10" s="9">
        <v>12</v>
      </c>
      <c r="F10" s="8"/>
    </row>
    <row r="11" spans="2:6" ht="30" customHeight="1" x14ac:dyDescent="0.2">
      <c r="B11" s="11">
        <f t="shared" ca="1" si="1"/>
        <v>44653</v>
      </c>
      <c r="C11" s="8" t="s">
        <v>7</v>
      </c>
      <c r="D11" s="8" t="s">
        <v>18</v>
      </c>
      <c r="E11" s="9">
        <v>12</v>
      </c>
      <c r="F11" s="8"/>
    </row>
    <row r="12" spans="2:6" ht="30" customHeight="1" x14ac:dyDescent="0.2">
      <c r="B12" s="11">
        <f t="shared" ca="1" si="1"/>
        <v>44653</v>
      </c>
      <c r="C12" s="8" t="s">
        <v>7</v>
      </c>
      <c r="D12" s="8" t="s">
        <v>19</v>
      </c>
      <c r="E12" s="9">
        <v>2.75</v>
      </c>
      <c r="F12" s="8"/>
    </row>
    <row r="13" spans="2:6" ht="30" customHeight="1" x14ac:dyDescent="0.2">
      <c r="B13" s="11">
        <f ca="1">DATE(YEAR(TODAY()),4,4)</f>
        <v>44655</v>
      </c>
      <c r="C13" s="8" t="s">
        <v>5</v>
      </c>
      <c r="D13" s="8" t="s">
        <v>10</v>
      </c>
      <c r="E13" s="9">
        <v>29</v>
      </c>
      <c r="F13" s="8"/>
    </row>
    <row r="14" spans="2:6" ht="30" customHeight="1" x14ac:dyDescent="0.2">
      <c r="B14" s="11">
        <f ca="1">DATE(YEAR(TODAY()),4,4)</f>
        <v>44655</v>
      </c>
      <c r="C14" s="8" t="s">
        <v>5</v>
      </c>
      <c r="D14" s="8" t="s">
        <v>11</v>
      </c>
      <c r="E14" s="9">
        <v>39</v>
      </c>
      <c r="F14" s="8"/>
    </row>
    <row r="15" spans="2:6" ht="30" customHeight="1" x14ac:dyDescent="0.2">
      <c r="B15" s="11">
        <f ca="1">DATE(YEAR(TODAY()),4,4)</f>
        <v>44655</v>
      </c>
      <c r="C15" s="8" t="s">
        <v>5</v>
      </c>
      <c r="D15" s="8" t="s">
        <v>12</v>
      </c>
      <c r="E15" s="9">
        <v>62</v>
      </c>
      <c r="F15" s="8"/>
    </row>
    <row r="16" spans="2:6" ht="30" customHeight="1" x14ac:dyDescent="0.2">
      <c r="B16" s="11">
        <f ca="1">DATE(YEAR(TODAY()),4,4)</f>
        <v>44655</v>
      </c>
      <c r="C16" s="8" t="s">
        <v>7</v>
      </c>
      <c r="D16" s="8" t="s">
        <v>20</v>
      </c>
      <c r="E16" s="9">
        <v>29</v>
      </c>
      <c r="F16" s="8"/>
    </row>
    <row r="17" spans="2:6" ht="30" customHeight="1" x14ac:dyDescent="0.2">
      <c r="B17" s="11">
        <f ca="1">DATE(YEAR(TODAY()),4,6)</f>
        <v>44657</v>
      </c>
      <c r="C17" s="8" t="s">
        <v>7</v>
      </c>
      <c r="D17" s="8" t="s">
        <v>14</v>
      </c>
      <c r="E17" s="9">
        <v>42</v>
      </c>
      <c r="F17" s="8"/>
    </row>
    <row r="18" spans="2:6" ht="30" customHeight="1" x14ac:dyDescent="0.2">
      <c r="B18" s="11">
        <f ca="1">DATE(YEAR(TODAY()),4,6)</f>
        <v>44657</v>
      </c>
      <c r="C18" s="8" t="s">
        <v>8</v>
      </c>
      <c r="D18" s="8" t="s">
        <v>15</v>
      </c>
      <c r="E18" s="9">
        <v>21</v>
      </c>
      <c r="F18" s="8" t="s">
        <v>26</v>
      </c>
    </row>
    <row r="19" spans="2:6" ht="30" customHeight="1" x14ac:dyDescent="0.2">
      <c r="B19" s="11">
        <f ca="1">DATE(YEAR(TODAY()),5,1)</f>
        <v>44682</v>
      </c>
      <c r="C19" s="8" t="s">
        <v>8</v>
      </c>
      <c r="D19" s="8" t="s">
        <v>16</v>
      </c>
      <c r="E19" s="9">
        <v>54</v>
      </c>
      <c r="F19" s="8"/>
    </row>
    <row r="20" spans="2:6" ht="30" customHeight="1" x14ac:dyDescent="0.2">
      <c r="B20" s="11">
        <f ca="1">DATE(YEAR(TODAY()),6,1)</f>
        <v>44713</v>
      </c>
      <c r="C20" s="8" t="s">
        <v>7</v>
      </c>
      <c r="D20" s="8" t="s">
        <v>17</v>
      </c>
      <c r="E20" s="9">
        <v>12</v>
      </c>
      <c r="F20" s="8"/>
    </row>
    <row r="21" spans="2:6" ht="30" customHeight="1" x14ac:dyDescent="0.2">
      <c r="B21" s="11">
        <f ca="1">DATE(YEAR(TODAY()),7,1)</f>
        <v>44743</v>
      </c>
      <c r="C21" s="8" t="s">
        <v>6</v>
      </c>
      <c r="D21" s="8" t="s">
        <v>21</v>
      </c>
      <c r="E21" s="9">
        <v>21</v>
      </c>
      <c r="F21" s="8" t="s">
        <v>27</v>
      </c>
    </row>
    <row r="22" spans="2:6" ht="30" customHeight="1" x14ac:dyDescent="0.2">
      <c r="B22" s="11">
        <f ca="1">DATE(YEAR(TODAY()),8,1)</f>
        <v>44774</v>
      </c>
      <c r="C22" s="8" t="s">
        <v>7</v>
      </c>
      <c r="D22" s="8" t="s">
        <v>19</v>
      </c>
      <c r="E22" s="9">
        <v>2.75</v>
      </c>
      <c r="F22" s="8"/>
    </row>
  </sheetData>
  <mergeCells count="1">
    <mergeCell ref="B1:D1"/>
  </mergeCells>
  <dataValidations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Cree un registro de gastos en esta hoja de cálculo. Seleccione la celda F1 para ir al panel. Escriba los detalles de gastos en la tabla de gastos" sqref="A1" xr:uid="{00000000-0002-0000-0100-000002000000}"/>
    <dataValidation allowBlank="1" showInputMessage="1" showErrorMessage="1" prompt="El título de esta hoja de cálculo se encuentra en esta celda. El vínculo de navegación a la hoja de cálculo Panel está en la celda a la derecha. Escriba los detalles en la siguiente tabla" sqref="B1:E1" xr:uid="{00000000-0002-0000-0100-000003000000}"/>
    <dataValidation allowBlank="1" showInputMessage="1" showErrorMessage="1" prompt="El vínculo de navegación a la hoja de cálculo Panel está en esta celda" sqref="F1" xr:uid="{00000000-0002-0000-0100-000004000000}"/>
    <dataValidation allowBlank="1" showInputMessage="1" showErrorMessage="1" prompt="Escriba la fecha en la columna con este encabezado. Use los filtros de encabezado para buscar entradas específicas" sqref="B2" xr:uid="{00000000-0002-0000-0100-000005000000}"/>
    <dataValidation allowBlank="1" showInputMessage="1" showErrorMessage="1" prompt="Escriba la categoría en la columna con este encabezado" sqref="C2" xr:uid="{00000000-0002-0000-0100-000006000000}"/>
    <dataValidation allowBlank="1" showInputMessage="1" showErrorMessage="1" prompt="Escriba la subcategoría en esta columna, debajo de este encabezado" sqref="D2" xr:uid="{00000000-0002-0000-0100-000007000000}"/>
    <dataValidation allowBlank="1" showInputMessage="1" showErrorMessage="1" prompt="Escriba el importe en esta columna, debajo de este encabezado" sqref="E2" xr:uid="{00000000-0002-0000-0100-000008000000}"/>
    <dataValidation allowBlank="1" showInputMessage="1" showErrorMessage="1" prompt="Escriba las notas en la columna con este encabezado" sqref="F2" xr:uid="{00000000-0002-0000-0100-000009000000}"/>
  </dataValidations>
  <hyperlinks>
    <hyperlink ref="F1" location="Panel!A1" tooltip="Seleccione esta opción para ir a la hoja de cálculo Panel" display="&lt; to dashboard" xr:uid="{00000000-0004-0000-01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24"/>
  <sheetViews>
    <sheetView workbookViewId="0">
      <selection activeCell="B2" sqref="B2:D2"/>
    </sheetView>
  </sheetViews>
  <sheetFormatPr baseColWidth="10" defaultColWidth="8.88671875" defaultRowHeight="14.25" x14ac:dyDescent="0.2"/>
  <cols>
    <col min="1" max="1" width="3" customWidth="1"/>
    <col min="2" max="2" width="18.5546875" bestFit="1" customWidth="1"/>
    <col min="3" max="3" width="23.21875" bestFit="1" customWidth="1"/>
    <col min="4" max="4" width="12.109375" bestFit="1" customWidth="1"/>
    <col min="5" max="5" width="7.5546875" bestFit="1" customWidth="1"/>
    <col min="6" max="6" width="12.88671875" bestFit="1" customWidth="1"/>
    <col min="7" max="7" width="9" bestFit="1" customWidth="1"/>
    <col min="8" max="8" width="4.6640625" bestFit="1" customWidth="1"/>
    <col min="9" max="9" width="7.109375" bestFit="1" customWidth="1"/>
    <col min="10" max="10" width="8.6640625" bestFit="1" customWidth="1"/>
    <col min="11" max="12" width="4.6640625" bestFit="1" customWidth="1"/>
    <col min="13" max="13" width="8.44140625" bestFit="1" customWidth="1"/>
    <col min="14" max="14" width="8" bestFit="1" customWidth="1"/>
  </cols>
  <sheetData>
    <row r="1" spans="1:7" s="2" customFormat="1" ht="53.25" customHeight="1" thickBot="1" x14ac:dyDescent="0.25">
      <c r="A1"/>
      <c r="B1" s="17" t="s">
        <v>28</v>
      </c>
      <c r="C1" s="17"/>
      <c r="D1" s="17"/>
    </row>
    <row r="2" spans="1:7" ht="72.6" customHeight="1" thickTop="1" x14ac:dyDescent="0.2">
      <c r="B2" s="18" t="s">
        <v>29</v>
      </c>
      <c r="C2" s="18"/>
      <c r="D2" s="18"/>
    </row>
    <row r="3" spans="1:7" x14ac:dyDescent="0.2">
      <c r="B3" s="19" t="s">
        <v>30</v>
      </c>
      <c r="C3" s="19" t="s">
        <v>31</v>
      </c>
      <c r="D3" s="19"/>
      <c r="E3" s="19"/>
      <c r="F3" s="19"/>
      <c r="G3" s="19"/>
    </row>
    <row r="4" spans="1:7" ht="28.5" x14ac:dyDescent="0.2">
      <c r="B4" s="19" t="s">
        <v>32</v>
      </c>
      <c r="C4" s="19" t="s">
        <v>6</v>
      </c>
      <c r="D4" s="19" t="s">
        <v>8</v>
      </c>
      <c r="E4" s="19" t="s">
        <v>7</v>
      </c>
      <c r="F4" s="19" t="s">
        <v>5</v>
      </c>
      <c r="G4" s="19" t="s">
        <v>33</v>
      </c>
    </row>
    <row r="5" spans="1:7" x14ac:dyDescent="0.2">
      <c r="B5" s="20" t="s">
        <v>34</v>
      </c>
      <c r="C5" s="21">
        <v>29</v>
      </c>
      <c r="D5" s="21">
        <v>21</v>
      </c>
      <c r="E5" s="21">
        <v>42</v>
      </c>
      <c r="F5" s="21">
        <v>130</v>
      </c>
      <c r="G5" s="21">
        <v>222</v>
      </c>
    </row>
    <row r="6" spans="1:7" x14ac:dyDescent="0.2">
      <c r="B6" s="20" t="s">
        <v>35</v>
      </c>
      <c r="C6" s="21"/>
      <c r="D6" s="21">
        <v>75</v>
      </c>
      <c r="E6" s="21">
        <v>97.75</v>
      </c>
      <c r="F6" s="21">
        <v>130</v>
      </c>
      <c r="G6" s="21">
        <v>302.75</v>
      </c>
    </row>
    <row r="7" spans="1:7" x14ac:dyDescent="0.2">
      <c r="B7" s="20" t="s">
        <v>36</v>
      </c>
      <c r="C7" s="21"/>
      <c r="D7" s="21">
        <v>54</v>
      </c>
      <c r="E7" s="21"/>
      <c r="F7" s="21"/>
      <c r="G7" s="21">
        <v>54</v>
      </c>
    </row>
    <row r="8" spans="1:7" x14ac:dyDescent="0.2">
      <c r="B8" s="20" t="s">
        <v>37</v>
      </c>
      <c r="C8" s="21"/>
      <c r="D8" s="21"/>
      <c r="E8" s="21">
        <v>12</v>
      </c>
      <c r="F8" s="21"/>
      <c r="G8" s="21">
        <v>12</v>
      </c>
    </row>
    <row r="9" spans="1:7" x14ac:dyDescent="0.2">
      <c r="B9" s="20" t="s">
        <v>38</v>
      </c>
      <c r="C9" s="21">
        <v>21</v>
      </c>
      <c r="D9" s="21"/>
      <c r="E9" s="21"/>
      <c r="F9" s="21"/>
      <c r="G9" s="21">
        <v>21</v>
      </c>
    </row>
    <row r="10" spans="1:7" x14ac:dyDescent="0.2">
      <c r="B10" s="20" t="s">
        <v>39</v>
      </c>
      <c r="C10" s="21"/>
      <c r="D10" s="21"/>
      <c r="E10" s="21">
        <v>2.75</v>
      </c>
      <c r="F10" s="21"/>
      <c r="G10" s="21">
        <v>2.75</v>
      </c>
    </row>
    <row r="11" spans="1:7" x14ac:dyDescent="0.2">
      <c r="B11" s="20" t="s">
        <v>33</v>
      </c>
      <c r="C11" s="21">
        <v>50</v>
      </c>
      <c r="D11" s="21">
        <v>150</v>
      </c>
      <c r="E11" s="21">
        <v>154.5</v>
      </c>
      <c r="F11" s="21">
        <v>260</v>
      </c>
      <c r="G11" s="21">
        <v>614.5</v>
      </c>
    </row>
    <row r="24" spans="3:3" x14ac:dyDescent="0.2">
      <c r="C24" s="14"/>
    </row>
  </sheetData>
  <mergeCells count="2">
    <mergeCell ref="B1:D1"/>
    <mergeCell ref="B2:D2"/>
  </mergeCells>
  <dataValidations count="2">
    <dataValidation allowBlank="1" showInputMessage="1" showErrorMessage="1" prompt="La hoja de cálculo oculta tiene el origen de datos de la tabla dinámica, no la elimine o deteriorará los datos del panel" sqref="A1" xr:uid="{00000000-0002-0000-0200-000000000000}"/>
    <dataValidation allowBlank="1" showInputMessage="1" showErrorMessage="1" prompt="El título de esta hoja de cálculo se encuentra en esta celda. El origen de datos de gráfico dinámico comienza en la celda B3" sqref="B1:D1" xr:uid="{00000000-0002-0000-0200-000001000000}"/>
  </dataValidations>
  <pageMargins left="0.7" right="0.7" top="0.75" bottom="0.75" header="0.3" footer="0.3"/>
  <pageSetup paperSize="9" orientation="portrait" r:id="rId2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6D81C929-DEF5-4F57-9A1E-677B6ED0DA6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A3B6ACF0-0E5E-4249-BCC6-4A6CFA15E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15D2AD32-8694-42EF-97B1-125B5896F9A0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TM33686846</ap:Template>
  <ap:ScaleCrop>false</ap:ScaleCrop>
  <ap:HeadingPairs>
    <vt:vector baseType="variant" size="4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ap:HeadingPairs>
  <ap:TitlesOfParts>
    <vt:vector baseType="lpstr" size="5">
      <vt:lpstr>Panel</vt:lpstr>
      <vt:lpstr>Registro de gastos</vt:lpstr>
      <vt:lpstr>Datos de gastos personales</vt:lpstr>
      <vt:lpstr>Title2</vt:lpstr>
      <vt:lpstr>'Registro de gastos'!Títulos_a_imprimir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2022-02-14T07:03:18Z</dcterms:created>
  <dcterms:modified xsi:type="dcterms:W3CDTF">2022-04-29T00:50:17Z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