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16_Engagement_Word_Excel_PPT_Win32_Q2\04_PreDTP_Done\es-ES\"/>
    </mc:Choice>
  </mc:AlternateContent>
  <bookViews>
    <workbookView xWindow="0" yWindow="0" windowWidth="28560" windowHeight="12510" xr2:uid="{00000000-000D-0000-FFFF-FFFF00000000}"/>
  </bookViews>
  <sheets>
    <sheet name="Rastreador de invitaciones" sheetId="1" r:id="rId1"/>
  </sheets>
  <definedNames>
    <definedName name="ColumnaTítuloRegión1..B3.1">'Rastreador de invitaciones'!$B$1</definedName>
    <definedName name="ColumnaTítuloRegión2..B5.1">'Rastreador de invitaciones'!$B$3</definedName>
    <definedName name="ColumnaTítuloRegión3..B7.1">'Rastreador de invitaciones'!$B$5</definedName>
    <definedName name="ColumnaTítuloRegión4..B9.1">'Rastreador de invitaciones'!$B$7</definedName>
    <definedName name="ColumnaTítuloRegión5..B11.1">'Rastreador de invitaciones'!$B$9</definedName>
    <definedName name="Confirmación_de_asistencia">tblInvites[[#Totals],[Confirmación de asistencia]]</definedName>
    <definedName name="ConfirmaciónPendiente">tblInvites[[#Totals],[¿SE ENVÍO?]]-TotalConfirmados</definedName>
    <definedName name="DíasRestantes">FechaDeLaBoda-TODAY()</definedName>
    <definedName name="FechaDeLaBoda">'Rastreador de invitaciones'!$B$2</definedName>
    <definedName name="Print_Titles" localSheetId="0">'Rastreador de invitaciones'!$1:$2</definedName>
    <definedName name="Título1">tblInvites[[#Headers],[NOMBRE DE INVITADO]]</definedName>
    <definedName name="TotalAsistentes">SUM(IF(tblInvites[Confirmación de asistencia]="Sí",tblInvites[NÚMERO DE PERSONAS]))</definedName>
    <definedName name="TotalConfirmados">tblInvites[[#Totals],[Confirmación de asistencia]]</definedName>
    <definedName name="TotalEnviados">tblInvites[[#Totals],[¿SE ENVÍO?]]</definedName>
    <definedName name="TotalNoAsistentes">SUMIFS(tblInvites[NÚMERO DE PERSONAS],tblInvites[Confirmación de asistencia],"=No")</definedName>
    <definedName name="TotalPendientes">tblInvites[[#Totals],[¿SE ENVÍO?]]-tblInvites[[#Totals],[Confirmación de asistencia]]</definedName>
  </definedNames>
  <calcPr calcId="179017"/>
</workbook>
</file>

<file path=xl/calcChain.xml><?xml version="1.0" encoding="utf-8"?>
<calcChain xmlns="http://schemas.openxmlformats.org/spreadsheetml/2006/main">
  <c r="G19" i="1" l="1"/>
  <c r="F19" i="1"/>
  <c r="E19" i="1"/>
  <c r="B8" i="1"/>
  <c r="B6" i="1"/>
  <c r="B10" i="1" l="1"/>
  <c r="B2" i="1" l="1"/>
  <c r="B4" i="1" s="1"/>
</calcChain>
</file>

<file path=xl/sharedStrings.xml><?xml version="1.0" encoding="utf-8"?>
<sst xmlns="http://schemas.openxmlformats.org/spreadsheetml/2006/main" count="160" uniqueCount="48">
  <si>
    <t>FECHA DE LA BODA</t>
  </si>
  <si>
    <t>DÍAS RESTANTES</t>
  </si>
  <si>
    <t>ASISTENTES</t>
  </si>
  <si>
    <t>NO ASISTENTES</t>
  </si>
  <si>
    <t>PENDIENTES</t>
  </si>
  <si>
    <t>Rastreador de invitaciones de boda</t>
  </si>
  <si>
    <t>NOMBRE DE INVITADO</t>
  </si>
  <si>
    <t>Invitado 1</t>
  </si>
  <si>
    <t>Invitado 2</t>
  </si>
  <si>
    <t>Invitado 3</t>
  </si>
  <si>
    <t>Invitado 4</t>
  </si>
  <si>
    <t>Invitado 5</t>
  </si>
  <si>
    <t>Invitado 6</t>
  </si>
  <si>
    <t>Invitado 7</t>
  </si>
  <si>
    <t>Invitado 8</t>
  </si>
  <si>
    <t>Invitado 9</t>
  </si>
  <si>
    <t>Invitado 10</t>
  </si>
  <si>
    <t>Invitado 11</t>
  </si>
  <si>
    <t>Invitado 12</t>
  </si>
  <si>
    <t>Invitado 13</t>
  </si>
  <si>
    <t>TOTALES:</t>
  </si>
  <si>
    <t>¿SE ENVÍO?</t>
  </si>
  <si>
    <t>Sí</t>
  </si>
  <si>
    <t>Confirmación de asistencia</t>
  </si>
  <si>
    <t>No</t>
  </si>
  <si>
    <t>NÚMERO DE PERSONAS</t>
  </si>
  <si>
    <t>RELACIÓN</t>
  </si>
  <si>
    <t>Solo</t>
  </si>
  <si>
    <t>Cónyuge</t>
  </si>
  <si>
    <t>Familiar</t>
  </si>
  <si>
    <t>Otros</t>
  </si>
  <si>
    <t>Amigo</t>
  </si>
  <si>
    <t>NOMBRE DEL INVITADO</t>
  </si>
  <si>
    <t>Nombre del cónyuge</t>
  </si>
  <si>
    <t>Nombre del familiar</t>
  </si>
  <si>
    <t>Nombre de otros</t>
  </si>
  <si>
    <t>Nombre del amigo</t>
  </si>
  <si>
    <t>DIRECCIÓN</t>
  </si>
  <si>
    <t>Dirección</t>
  </si>
  <si>
    <t>CIUDAD</t>
  </si>
  <si>
    <t>Ciudad</t>
  </si>
  <si>
    <t>PROVINCIA</t>
  </si>
  <si>
    <t>Provincia</t>
  </si>
  <si>
    <t>CÓDIGO POSTAL</t>
  </si>
  <si>
    <t>TELÉFONO</t>
  </si>
  <si>
    <t>Teléfono</t>
  </si>
  <si>
    <t>CORREO ELECTRÓNICO DEL INVITADO</t>
  </si>
  <si>
    <t>alguien@ejemplo.com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</si>
</sst>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d\-m\-yy;@"/>
  </numFmts>
  <fonts count="22" x14ac:knownFonts="1">
    <font>
      <sz val="11"/>
      <color theme="1"/>
      <name val="Times New Roman"/>
      <family val="1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36"/>
      <color theme="1"/>
      <name val="Times New Roman"/>
      <family val="1"/>
    </font>
    <font>
      <sz val="36"/>
      <color theme="6" tint="-0.249977111117893"/>
      <name val="Times New Roman"/>
      <family val="1"/>
    </font>
    <font>
      <sz val="11"/>
      <color theme="2" tint="0.39991454817346722"/>
      <name val="Times New Roman"/>
      <family val="1"/>
    </font>
    <font>
      <sz val="9"/>
      <name val="Times New Roman"/>
      <family val="1"/>
    </font>
    <font>
      <sz val="11"/>
      <color theme="3"/>
      <name val="Times New Roman"/>
      <family val="1"/>
    </font>
    <font>
      <sz val="12"/>
      <color theme="3"/>
      <name val="Times New Roman"/>
      <family val="1"/>
    </font>
    <font>
      <b/>
      <sz val="14"/>
      <color theme="0"/>
      <name val="Times New Roman"/>
      <family val="1"/>
    </font>
    <font>
      <sz val="24"/>
      <color theme="0"/>
      <name val="Times New Roman"/>
      <family val="1"/>
    </font>
    <font>
      <b/>
      <sz val="14"/>
      <color theme="3"/>
      <name val="Times New Roman"/>
      <family val="1"/>
    </font>
    <font>
      <sz val="36"/>
      <color theme="6"/>
      <name val="Times New Roman"/>
      <family val="1"/>
    </font>
    <font>
      <sz val="24"/>
      <color theme="3"/>
      <name val="Times New Roman"/>
      <family val="1"/>
    </font>
    <font>
      <b/>
      <sz val="16"/>
      <color theme="6" tint="-0.249977111117893"/>
      <name val="Times New Roman"/>
      <family val="1"/>
    </font>
    <font>
      <b/>
      <sz val="16"/>
      <color theme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F8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2" borderId="0">
      <alignment vertical="center"/>
    </xf>
    <xf numFmtId="0" fontId="1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15" fillId="7" borderId="1" applyProtection="0">
      <alignment horizontal="center"/>
    </xf>
    <xf numFmtId="0" fontId="2" fillId="2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horizontal="left" vertical="center" indent="1"/>
    </xf>
    <xf numFmtId="0" fontId="9" fillId="0" borderId="1" applyNumberFormat="0" applyFill="0" applyProtection="0">
      <alignment vertical="top"/>
    </xf>
    <xf numFmtId="0" fontId="1" fillId="6" borderId="0" applyNumberFormat="0" applyAlignment="0" applyProtection="0"/>
    <xf numFmtId="164" fontId="8" fillId="10" borderId="0" applyFill="0">
      <alignment horizontal="left" vertical="center" indent="1"/>
    </xf>
    <xf numFmtId="0" fontId="3" fillId="0" borderId="0" applyNumberFormat="0" applyFill="0" applyBorder="0" applyProtection="0">
      <alignment vertical="center"/>
    </xf>
    <xf numFmtId="0" fontId="4" fillId="6" borderId="0">
      <alignment horizontal="left" vertical="center"/>
    </xf>
    <xf numFmtId="0" fontId="4" fillId="0" borderId="2">
      <alignment vertical="center" wrapText="1"/>
    </xf>
    <xf numFmtId="0" fontId="4" fillId="0" borderId="1" applyNumberFormat="0" applyFont="0" applyFill="0" applyAlignment="0">
      <alignment vertical="center"/>
    </xf>
    <xf numFmtId="0" fontId="11" fillId="5" borderId="0" applyNumberFormat="0" applyBorder="0" applyAlignment="0">
      <alignment vertical="center"/>
    </xf>
    <xf numFmtId="165" fontId="16" fillId="4" borderId="0">
      <alignment horizontal="center"/>
    </xf>
    <xf numFmtId="1" fontId="16" fillId="4" borderId="0">
      <alignment horizontal="center"/>
    </xf>
    <xf numFmtId="0" fontId="15" fillId="7" borderId="0" applyProtection="0">
      <alignment horizontal="center"/>
    </xf>
    <xf numFmtId="0" fontId="6" fillId="0" borderId="0" applyNumberFormat="0" applyFill="0" applyBorder="0" applyAlignment="0" applyProtection="0"/>
  </cellStyleXfs>
  <cellXfs count="24">
    <xf numFmtId="0" fontId="0" fillId="2" borderId="0" xfId="0">
      <alignment vertical="center"/>
    </xf>
    <xf numFmtId="0" fontId="7" fillId="2" borderId="0" xfId="0" applyFont="1" applyAlignment="1">
      <alignment horizontal="left" vertical="center"/>
    </xf>
    <xf numFmtId="0" fontId="10" fillId="3" borderId="1" xfId="7" applyFont="1" applyFill="1" applyAlignment="1">
      <alignment vertical="top"/>
    </xf>
    <xf numFmtId="0" fontId="12" fillId="8" borderId="0" xfId="14" applyFont="1" applyFill="1">
      <alignment vertical="center"/>
    </xf>
    <xf numFmtId="0" fontId="14" fillId="9" borderId="0" xfId="1" applyFont="1" applyFill="1" applyBorder="1" applyAlignment="1">
      <alignment horizontal="left" vertical="center" wrapText="1"/>
    </xf>
    <xf numFmtId="0" fontId="8" fillId="8" borderId="0" xfId="14" applyFont="1" applyFill="1">
      <alignment vertical="center"/>
    </xf>
    <xf numFmtId="0" fontId="17" fillId="9" borderId="0" xfId="3" applyFont="1" applyFill="1" applyBorder="1">
      <alignment horizontal="center"/>
    </xf>
    <xf numFmtId="0" fontId="18" fillId="3" borderId="1" xfId="7" applyFont="1" applyFill="1" applyAlignment="1">
      <alignment vertical="top"/>
    </xf>
    <xf numFmtId="0" fontId="8" fillId="2" borderId="0" xfId="0" applyFont="1">
      <alignment vertical="center"/>
    </xf>
    <xf numFmtId="0" fontId="14" fillId="9" borderId="0" xfId="1" applyFont="1" applyFill="1" applyBorder="1" applyAlignment="1">
      <alignment vertical="center" wrapText="1"/>
    </xf>
    <xf numFmtId="0" fontId="14" fillId="9" borderId="0" xfId="1" applyNumberFormat="1" applyFont="1" applyFill="1" applyBorder="1" applyAlignment="1">
      <alignment vertical="center" wrapText="1"/>
    </xf>
    <xf numFmtId="1" fontId="19" fillId="9" borderId="0" xfId="16" applyFont="1" applyFill="1" applyAlignment="1">
      <alignment horizontal="center" vertical="top"/>
    </xf>
    <xf numFmtId="0" fontId="17" fillId="9" borderId="0" xfId="17" applyFont="1" applyFill="1">
      <alignment horizontal="center"/>
    </xf>
    <xf numFmtId="0" fontId="8" fillId="2" borderId="0" xfId="0" applyFont="1" applyAlignment="1">
      <alignment horizontal="center" vertical="center"/>
    </xf>
    <xf numFmtId="164" fontId="8" fillId="2" borderId="0" xfId="0" applyNumberFormat="1" applyFont="1" applyAlignment="1">
      <alignment horizontal="left" vertical="center" indent="1"/>
    </xf>
    <xf numFmtId="165" fontId="19" fillId="9" borderId="0" xfId="15" applyNumberFormat="1" applyFont="1" applyFill="1" applyAlignment="1">
      <alignment horizontal="center" vertical="top"/>
    </xf>
    <xf numFmtId="0" fontId="20" fillId="6" borderId="0" xfId="0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1" fillId="6" borderId="0" xfId="0" applyFont="1" applyFill="1" applyBorder="1">
      <alignment vertical="center"/>
    </xf>
    <xf numFmtId="0" fontId="21" fillId="6" borderId="0" xfId="0" applyFont="1" applyFill="1" applyBorder="1" applyAlignment="1">
      <alignment horizontal="left" vertical="center" indent="1"/>
    </xf>
    <xf numFmtId="0" fontId="7" fillId="2" borderId="0" xfId="0" applyFont="1" applyAlignment="1">
      <alignment vertical="center"/>
    </xf>
    <xf numFmtId="164" fontId="7" fillId="2" borderId="0" xfId="9" applyFont="1" applyFill="1" applyAlignment="1">
      <alignment horizontal="left" vertical="center"/>
    </xf>
  </cellXfs>
  <cellStyles count="19">
    <cellStyle name="Borde de la barra lateral" xfId="14" xr:uid="{00000000-0005-0000-0000-00000D000000}"/>
    <cellStyle name="Código postal" xfId="11" xr:uid="{00000000-0005-0000-0000-000012000000}"/>
    <cellStyle name="correo electrónico" xfId="6" xr:uid="{00000000-0005-0000-0000-000002000000}"/>
    <cellStyle name="detalles de las notas" xfId="12" xr:uid="{00000000-0005-0000-0000-00000B000000}"/>
    <cellStyle name="divisor doble" xfId="13" xr:uid="{00000000-0005-0000-0000-000001000000}"/>
    <cellStyle name="Encabezado 1" xfId="1" builtinId="16" customBuiltin="1"/>
    <cellStyle name="Encabezado 4" xfId="10" builtinId="19" customBuiltin="1"/>
    <cellStyle name="Fecha" xfId="15" xr:uid="{00000000-0005-0000-0000-000000000000}"/>
    <cellStyle name="Hipervínculo" xfId="2" builtinId="8" customBuiltin="1"/>
    <cellStyle name="Hipervínculo visitado" xfId="5" builtinId="9" customBuiltin="1"/>
    <cellStyle name="Normal" xfId="0" builtinId="0" customBuiltin="1"/>
    <cellStyle name="Relleno de la barra lateral" xfId="17" xr:uid="{00000000-0005-0000-0000-00000E000000}"/>
    <cellStyle name="Teléfono" xfId="9" xr:uid="{00000000-0005-0000-0000-00000C000000}"/>
    <cellStyle name="Texto explicativo" xfId="18" builtinId="53" customBuiltin="1"/>
    <cellStyle name="Título" xfId="7" builtinId="15" customBuiltin="1"/>
    <cellStyle name="Título 2" xfId="3" builtinId="17" customBuiltin="1"/>
    <cellStyle name="Título 3" xfId="4" builtinId="18" customBuiltin="1"/>
    <cellStyle name="Total" xfId="8" builtinId="25" customBuiltin="1"/>
    <cellStyle name="Valores de la barra lateral" xfId="16" xr:uid="{00000000-0005-0000-0000-00000F000000}"/>
  </cellStyles>
  <dxfs count="31"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0"/>
      <tableStyleElement type="headerRow" dxfId="29"/>
      <tableStyleElement type="totalRow" dxfId="28"/>
      <tableStyleElement type="firstTotalCell" dxfId="27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2:O19" totalsRowCount="1" headerRowDxfId="26" dataDxfId="25" totalsRowDxfId="24" dataCellStyle="Normal" totalsRowCellStyle="Total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BRE DE INVITADO" totalsRowLabel="TOTALES:" dataDxfId="23" totalsRowDxfId="22" dataCellStyle="Normal"/>
    <tableColumn id="2" xr3:uid="{00000000-0010-0000-0000-000002000000}" name="¿SE ENVÍO?" totalsRowFunction="custom" dataDxfId="21" totalsRowDxfId="20" dataCellStyle="Normal">
      <totalsRowFormula>COUNTIF('Rastreador de invitaciones'!$E$3:$E$18,"Sí")</totalsRowFormula>
    </tableColumn>
    <tableColumn id="3" xr3:uid="{00000000-0010-0000-0000-000003000000}" name="Confirmación de asistencia" totalsRowFunction="custom" dataDxfId="19" totalsRowDxfId="18" dataCellStyle="Normal">
      <totalsRowFormula>COUNTA('Rastreador de invitaciones'!$F$3:$F$18)</totalsRowFormula>
    </tableColumn>
    <tableColumn id="4" xr3:uid="{00000000-0010-0000-0000-000004000000}" name="NÚMERO DE PERSONAS" totalsRowFunction="sum" dataDxfId="17" totalsRowDxfId="16" dataCellStyle="Normal"/>
    <tableColumn id="5" xr3:uid="{00000000-0010-0000-0000-000005000000}" name="RELACIÓN" dataDxfId="0" totalsRowDxfId="15" dataCellStyle="Normal"/>
    <tableColumn id="6" xr3:uid="{00000000-0010-0000-0000-000006000000}" name="NOMBRE DEL INVITADO" dataDxfId="14" totalsRowDxfId="13" dataCellStyle="Normal"/>
    <tableColumn id="7" xr3:uid="{00000000-0010-0000-0000-000007000000}" name="DIRECCIÓN" dataDxfId="12" totalsRowDxfId="11" dataCellStyle="Normal"/>
    <tableColumn id="8" xr3:uid="{00000000-0010-0000-0000-000008000000}" name="CIUDAD" dataDxfId="10" totalsRowDxfId="9" dataCellStyle="Normal"/>
    <tableColumn id="9" xr3:uid="{00000000-0010-0000-0000-000009000000}" name="PROVINCIA" dataDxfId="8" totalsRowDxfId="7" dataCellStyle="Normal"/>
    <tableColumn id="10" xr3:uid="{00000000-0010-0000-0000-00000A000000}" name="CÓDIGO POSTAL" dataDxfId="6" totalsRowDxfId="5" dataCellStyle="Normal"/>
    <tableColumn id="11" xr3:uid="{00000000-0010-0000-0000-00000B000000}" name="TELÉFONO" dataDxfId="4" totalsRowDxfId="3"/>
    <tableColumn id="12" xr3:uid="{00000000-0010-0000-0000-00000C000000}" name="CORREO ELECTRÓNICO DEL INVITADO" dataDxfId="2" totalsRowDxfId="1" dataCellStyle="Norma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baseColWidth="10" defaultColWidth="9.28515625" defaultRowHeight="30.75" customHeight="1" x14ac:dyDescent="0.3"/>
  <cols>
    <col min="1" max="1" width="1.7109375" style="5" customWidth="1"/>
    <col min="2" max="2" width="30.85546875" style="12" customWidth="1"/>
    <col min="3" max="3" width="1.7109375" style="3" customWidth="1"/>
    <col min="4" max="4" width="18" style="8" customWidth="1"/>
    <col min="5" max="5" width="15.7109375" style="13" customWidth="1"/>
    <col min="6" max="6" width="16.140625" style="13" customWidth="1"/>
    <col min="7" max="7" width="18" style="13" customWidth="1"/>
    <col min="8" max="8" width="13.42578125" style="13" bestFit="1" customWidth="1"/>
    <col min="9" max="9" width="21.28515625" style="13" customWidth="1"/>
    <col min="10" max="10" width="16" style="8" customWidth="1"/>
    <col min="11" max="11" width="14" style="8" customWidth="1"/>
    <col min="12" max="12" width="15.5703125" style="8" customWidth="1"/>
    <col min="13" max="13" width="23.28515625" style="8" customWidth="1"/>
    <col min="14" max="14" width="16.28515625" style="14" customWidth="1"/>
    <col min="15" max="15" width="29.7109375" style="8" customWidth="1"/>
    <col min="16" max="16384" width="9.28515625" style="8"/>
  </cols>
  <sheetData>
    <row r="1" spans="2:15" ht="51" customHeight="1" thickBot="1" x14ac:dyDescent="0.35">
      <c r="B1" s="6" t="s">
        <v>0</v>
      </c>
      <c r="D1" s="2" t="s">
        <v>5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30.75" customHeight="1" thickTop="1" x14ac:dyDescent="0.25">
      <c r="B2" s="15">
        <f ca="1">TODAY()+283</f>
        <v>43709</v>
      </c>
      <c r="D2" s="4" t="s">
        <v>6</v>
      </c>
      <c r="E2" s="4" t="s">
        <v>21</v>
      </c>
      <c r="F2" s="4" t="s">
        <v>23</v>
      </c>
      <c r="G2" s="4" t="s">
        <v>25</v>
      </c>
      <c r="H2" s="4" t="s">
        <v>26</v>
      </c>
      <c r="I2" s="4" t="s">
        <v>32</v>
      </c>
      <c r="J2" s="9" t="s">
        <v>37</v>
      </c>
      <c r="K2" s="9" t="s">
        <v>39</v>
      </c>
      <c r="L2" s="9" t="s">
        <v>41</v>
      </c>
      <c r="M2" s="9" t="s">
        <v>43</v>
      </c>
      <c r="N2" s="10" t="s">
        <v>44</v>
      </c>
      <c r="O2" s="9" t="s">
        <v>46</v>
      </c>
    </row>
    <row r="3" spans="2:15" ht="30.75" customHeight="1" x14ac:dyDescent="0.3">
      <c r="B3" s="6" t="s">
        <v>1</v>
      </c>
      <c r="D3" s="22" t="s">
        <v>7</v>
      </c>
      <c r="E3" s="1" t="s">
        <v>22</v>
      </c>
      <c r="F3" s="1" t="s">
        <v>22</v>
      </c>
      <c r="G3" s="1">
        <v>1</v>
      </c>
      <c r="H3" s="1" t="s">
        <v>27</v>
      </c>
      <c r="I3" s="1"/>
      <c r="J3" s="1" t="s">
        <v>38</v>
      </c>
      <c r="K3" s="1" t="s">
        <v>40</v>
      </c>
      <c r="L3" s="1" t="s">
        <v>42</v>
      </c>
      <c r="M3" s="1" t="s">
        <v>43</v>
      </c>
      <c r="N3" s="23" t="s">
        <v>45</v>
      </c>
      <c r="O3" s="1" t="s">
        <v>47</v>
      </c>
    </row>
    <row r="4" spans="2:15" ht="30.75" customHeight="1" x14ac:dyDescent="0.25">
      <c r="B4" s="11">
        <f ca="1">DíasRestantes</f>
        <v>283</v>
      </c>
      <c r="D4" s="22" t="s">
        <v>8</v>
      </c>
      <c r="E4" s="1" t="s">
        <v>22</v>
      </c>
      <c r="F4" s="1" t="s">
        <v>24</v>
      </c>
      <c r="G4" s="1">
        <v>2</v>
      </c>
      <c r="H4" s="1" t="s">
        <v>28</v>
      </c>
      <c r="I4" s="1" t="s">
        <v>33</v>
      </c>
      <c r="J4" s="1" t="s">
        <v>38</v>
      </c>
      <c r="K4" s="1" t="s">
        <v>40</v>
      </c>
      <c r="L4" s="1" t="s">
        <v>42</v>
      </c>
      <c r="M4" s="1" t="s">
        <v>43</v>
      </c>
      <c r="N4" s="23" t="s">
        <v>45</v>
      </c>
      <c r="O4" s="1" t="s">
        <v>47</v>
      </c>
    </row>
    <row r="5" spans="2:15" ht="30.75" customHeight="1" x14ac:dyDescent="0.3">
      <c r="B5" s="6" t="s">
        <v>2</v>
      </c>
      <c r="D5" s="22" t="s">
        <v>9</v>
      </c>
      <c r="E5" s="1" t="s">
        <v>22</v>
      </c>
      <c r="F5" s="1" t="s">
        <v>22</v>
      </c>
      <c r="G5" s="1">
        <v>3</v>
      </c>
      <c r="H5" s="1" t="s">
        <v>28</v>
      </c>
      <c r="I5" s="1" t="s">
        <v>33</v>
      </c>
      <c r="J5" s="1" t="s">
        <v>38</v>
      </c>
      <c r="K5" s="1" t="s">
        <v>40</v>
      </c>
      <c r="L5" s="1" t="s">
        <v>42</v>
      </c>
      <c r="M5" s="1" t="s">
        <v>43</v>
      </c>
      <c r="N5" s="23" t="s">
        <v>45</v>
      </c>
      <c r="O5" s="1" t="s">
        <v>47</v>
      </c>
    </row>
    <row r="6" spans="2:15" ht="30.75" customHeight="1" x14ac:dyDescent="0.25">
      <c r="B6" s="11">
        <f>TotalAsistentes</f>
        <v>18</v>
      </c>
      <c r="D6" s="22"/>
      <c r="E6" s="1"/>
      <c r="F6" s="1"/>
      <c r="G6" s="1"/>
      <c r="H6" s="1" t="s">
        <v>29</v>
      </c>
      <c r="I6" s="1" t="s">
        <v>34</v>
      </c>
      <c r="J6" s="1"/>
      <c r="K6" s="1"/>
      <c r="L6" s="1"/>
      <c r="M6" s="1"/>
      <c r="N6" s="23"/>
      <c r="O6" s="1"/>
    </row>
    <row r="7" spans="2:15" ht="30.75" customHeight="1" x14ac:dyDescent="0.3">
      <c r="B7" s="6" t="s">
        <v>3</v>
      </c>
      <c r="D7" s="22" t="s">
        <v>10</v>
      </c>
      <c r="E7" s="1" t="s">
        <v>22</v>
      </c>
      <c r="F7" s="1" t="s">
        <v>24</v>
      </c>
      <c r="G7" s="1">
        <v>1</v>
      </c>
      <c r="H7" s="1" t="s">
        <v>27</v>
      </c>
      <c r="I7" s="1"/>
      <c r="J7" s="1" t="s">
        <v>38</v>
      </c>
      <c r="K7" s="1" t="s">
        <v>40</v>
      </c>
      <c r="L7" s="1" t="s">
        <v>42</v>
      </c>
      <c r="M7" s="1" t="s">
        <v>43</v>
      </c>
      <c r="N7" s="23" t="s">
        <v>45</v>
      </c>
      <c r="O7" s="1" t="s">
        <v>47</v>
      </c>
    </row>
    <row r="8" spans="2:15" ht="30.75" customHeight="1" x14ac:dyDescent="0.25">
      <c r="B8" s="11">
        <f>TotalNoAsistentes</f>
        <v>5</v>
      </c>
      <c r="D8" s="22" t="s">
        <v>11</v>
      </c>
      <c r="E8" s="1" t="s">
        <v>22</v>
      </c>
      <c r="F8" s="1" t="s">
        <v>22</v>
      </c>
      <c r="G8" s="1">
        <v>2</v>
      </c>
      <c r="H8" s="1" t="s">
        <v>30</v>
      </c>
      <c r="I8" s="1" t="s">
        <v>35</v>
      </c>
      <c r="J8" s="1" t="s">
        <v>38</v>
      </c>
      <c r="K8" s="1" t="s">
        <v>40</v>
      </c>
      <c r="L8" s="1" t="s">
        <v>42</v>
      </c>
      <c r="M8" s="1" t="s">
        <v>43</v>
      </c>
      <c r="N8" s="23" t="s">
        <v>45</v>
      </c>
      <c r="O8" s="1" t="s">
        <v>47</v>
      </c>
    </row>
    <row r="9" spans="2:15" ht="30.75" customHeight="1" x14ac:dyDescent="0.3">
      <c r="B9" s="6" t="s">
        <v>4</v>
      </c>
      <c r="D9" s="22" t="s">
        <v>12</v>
      </c>
      <c r="E9" s="1" t="s">
        <v>22</v>
      </c>
      <c r="F9" s="1" t="s">
        <v>22</v>
      </c>
      <c r="G9" s="1">
        <v>2</v>
      </c>
      <c r="H9" s="1" t="s">
        <v>31</v>
      </c>
      <c r="I9" s="1" t="s">
        <v>36</v>
      </c>
      <c r="J9" s="1" t="s">
        <v>38</v>
      </c>
      <c r="K9" s="1" t="s">
        <v>40</v>
      </c>
      <c r="L9" s="1" t="s">
        <v>42</v>
      </c>
      <c r="M9" s="1" t="s">
        <v>43</v>
      </c>
      <c r="N9" s="23" t="s">
        <v>45</v>
      </c>
      <c r="O9" s="1" t="s">
        <v>47</v>
      </c>
    </row>
    <row r="10" spans="2:15" ht="30.75" customHeight="1" x14ac:dyDescent="0.25">
      <c r="B10" s="11">
        <f>ConfirmaciónPendiente</f>
        <v>2</v>
      </c>
      <c r="D10" s="22" t="s">
        <v>13</v>
      </c>
      <c r="E10" s="1" t="s">
        <v>22</v>
      </c>
      <c r="F10" s="1" t="s">
        <v>22</v>
      </c>
      <c r="G10" s="1">
        <v>4</v>
      </c>
      <c r="H10" s="1" t="s">
        <v>28</v>
      </c>
      <c r="I10" s="1" t="s">
        <v>33</v>
      </c>
      <c r="J10" s="1" t="s">
        <v>38</v>
      </c>
      <c r="K10" s="1" t="s">
        <v>40</v>
      </c>
      <c r="L10" s="1" t="s">
        <v>42</v>
      </c>
      <c r="M10" s="1" t="s">
        <v>43</v>
      </c>
      <c r="N10" s="23" t="s">
        <v>45</v>
      </c>
      <c r="O10" s="1" t="s">
        <v>47</v>
      </c>
    </row>
    <row r="11" spans="2:15" ht="30.75" customHeight="1" x14ac:dyDescent="0.3">
      <c r="D11" s="22"/>
      <c r="E11" s="1"/>
      <c r="F11" s="1"/>
      <c r="G11" s="1"/>
      <c r="H11" s="1" t="s">
        <v>29</v>
      </c>
      <c r="I11" s="1" t="s">
        <v>34</v>
      </c>
      <c r="J11" s="1"/>
      <c r="K11" s="1"/>
      <c r="L11" s="1"/>
      <c r="M11" s="1"/>
      <c r="N11" s="23"/>
      <c r="O11" s="1"/>
    </row>
    <row r="12" spans="2:15" ht="30.75" customHeight="1" x14ac:dyDescent="0.3">
      <c r="D12" s="22"/>
      <c r="E12" s="1"/>
      <c r="F12" s="1"/>
      <c r="G12" s="1"/>
      <c r="H12" s="1" t="s">
        <v>29</v>
      </c>
      <c r="I12" s="1" t="s">
        <v>34</v>
      </c>
      <c r="J12" s="1"/>
      <c r="K12" s="1"/>
      <c r="L12" s="1"/>
      <c r="M12" s="1"/>
      <c r="N12" s="23"/>
      <c r="O12" s="1"/>
    </row>
    <row r="13" spans="2:15" ht="30.75" customHeight="1" x14ac:dyDescent="0.3">
      <c r="D13" s="22" t="s">
        <v>14</v>
      </c>
      <c r="E13" s="1" t="s">
        <v>22</v>
      </c>
      <c r="F13" s="1" t="s">
        <v>24</v>
      </c>
      <c r="G13" s="1">
        <v>2</v>
      </c>
      <c r="H13" s="1" t="s">
        <v>30</v>
      </c>
      <c r="I13" s="1" t="s">
        <v>35</v>
      </c>
      <c r="J13" s="1" t="s">
        <v>38</v>
      </c>
      <c r="K13" s="1" t="s">
        <v>40</v>
      </c>
      <c r="L13" s="1" t="s">
        <v>42</v>
      </c>
      <c r="M13" s="1" t="s">
        <v>43</v>
      </c>
      <c r="N13" s="23" t="s">
        <v>45</v>
      </c>
      <c r="O13" s="1" t="s">
        <v>47</v>
      </c>
    </row>
    <row r="14" spans="2:15" ht="30.75" customHeight="1" x14ac:dyDescent="0.3">
      <c r="D14" s="22" t="s">
        <v>15</v>
      </c>
      <c r="E14" s="1" t="s">
        <v>22</v>
      </c>
      <c r="F14" s="1" t="s">
        <v>22</v>
      </c>
      <c r="G14" s="1">
        <v>2</v>
      </c>
      <c r="H14" s="1" t="s">
        <v>28</v>
      </c>
      <c r="I14" s="1" t="s">
        <v>33</v>
      </c>
      <c r="J14" s="1" t="s">
        <v>38</v>
      </c>
      <c r="K14" s="1" t="s">
        <v>40</v>
      </c>
      <c r="L14" s="1" t="s">
        <v>42</v>
      </c>
      <c r="M14" s="1" t="s">
        <v>43</v>
      </c>
      <c r="N14" s="23" t="s">
        <v>45</v>
      </c>
      <c r="O14" s="1" t="s">
        <v>47</v>
      </c>
    </row>
    <row r="15" spans="2:15" ht="30.75" customHeight="1" x14ac:dyDescent="0.3">
      <c r="D15" s="22" t="s">
        <v>16</v>
      </c>
      <c r="E15" s="1" t="s">
        <v>22</v>
      </c>
      <c r="F15" s="1" t="s">
        <v>22</v>
      </c>
      <c r="G15" s="1">
        <v>2</v>
      </c>
      <c r="H15" s="1" t="s">
        <v>29</v>
      </c>
      <c r="I15" s="1" t="s">
        <v>34</v>
      </c>
      <c r="J15" s="1" t="s">
        <v>38</v>
      </c>
      <c r="K15" s="1" t="s">
        <v>40</v>
      </c>
      <c r="L15" s="1" t="s">
        <v>42</v>
      </c>
      <c r="M15" s="1" t="s">
        <v>43</v>
      </c>
      <c r="N15" s="23" t="s">
        <v>45</v>
      </c>
      <c r="O15" s="1" t="s">
        <v>47</v>
      </c>
    </row>
    <row r="16" spans="2:15" ht="30.75" customHeight="1" x14ac:dyDescent="0.3">
      <c r="D16" s="22" t="s">
        <v>17</v>
      </c>
      <c r="E16" s="1" t="s">
        <v>22</v>
      </c>
      <c r="F16" s="1"/>
      <c r="G16" s="1"/>
      <c r="H16" s="1"/>
      <c r="I16" s="1"/>
      <c r="J16" s="1" t="s">
        <v>38</v>
      </c>
      <c r="K16" s="1" t="s">
        <v>40</v>
      </c>
      <c r="L16" s="1" t="s">
        <v>42</v>
      </c>
      <c r="M16" s="1" t="s">
        <v>43</v>
      </c>
      <c r="N16" s="23" t="s">
        <v>45</v>
      </c>
      <c r="O16" s="1" t="s">
        <v>47</v>
      </c>
    </row>
    <row r="17" spans="4:15" ht="30.75" customHeight="1" x14ac:dyDescent="0.3">
      <c r="D17" s="22" t="s">
        <v>18</v>
      </c>
      <c r="E17" s="1" t="s">
        <v>22</v>
      </c>
      <c r="F17" s="1" t="s">
        <v>22</v>
      </c>
      <c r="G17" s="1">
        <v>2</v>
      </c>
      <c r="H17" s="1" t="s">
        <v>31</v>
      </c>
      <c r="I17" s="1" t="s">
        <v>36</v>
      </c>
      <c r="J17" s="1" t="s">
        <v>38</v>
      </c>
      <c r="K17" s="1" t="s">
        <v>40</v>
      </c>
      <c r="L17" s="1" t="s">
        <v>42</v>
      </c>
      <c r="M17" s="1" t="s">
        <v>43</v>
      </c>
      <c r="N17" s="23" t="s">
        <v>45</v>
      </c>
      <c r="O17" s="1" t="s">
        <v>47</v>
      </c>
    </row>
    <row r="18" spans="4:15" ht="30.75" customHeight="1" x14ac:dyDescent="0.3">
      <c r="D18" s="22" t="s">
        <v>19</v>
      </c>
      <c r="E18" s="1" t="s">
        <v>22</v>
      </c>
      <c r="F18" s="1"/>
      <c r="G18" s="1"/>
      <c r="H18" s="1"/>
      <c r="I18" s="1"/>
      <c r="J18" s="1" t="s">
        <v>38</v>
      </c>
      <c r="K18" s="1" t="s">
        <v>40</v>
      </c>
      <c r="L18" s="1" t="s">
        <v>42</v>
      </c>
      <c r="M18" s="1" t="s">
        <v>43</v>
      </c>
      <c r="N18" s="23" t="s">
        <v>45</v>
      </c>
      <c r="O18" s="1" t="s">
        <v>47</v>
      </c>
    </row>
    <row r="19" spans="4:15" ht="30.75" customHeight="1" x14ac:dyDescent="0.3">
      <c r="D19" s="16" t="s">
        <v>20</v>
      </c>
      <c r="E19" s="17">
        <f>COUNTIF('Rastreador de invitaciones'!$E$3:$E$18,"Sí")</f>
        <v>13</v>
      </c>
      <c r="F19" s="17">
        <f>COUNTA('Rastreador de invitaciones'!$F$3:$F$18)</f>
        <v>11</v>
      </c>
      <c r="G19" s="17">
        <f>SUBTOTAL(109,tblInvites[NÚMERO DE PERSONAS])</f>
        <v>23</v>
      </c>
      <c r="H19" s="18"/>
      <c r="I19" s="18"/>
      <c r="J19" s="19"/>
      <c r="K19" s="19"/>
      <c r="L19" s="19"/>
      <c r="M19" s="20"/>
      <c r="N19" s="21"/>
      <c r="O19" s="21"/>
    </row>
  </sheetData>
  <dataValidations xWindow="638" yWindow="724" count="26">
    <dataValidation type="date" operator="greaterThanOrEqual" allowBlank="1" showInputMessage="1" showErrorMessage="1" prompt="Escriba la fecha de la boda. Los días restantes se actualizan automáticamente." sqref="B2" xr:uid="{00000000-0002-0000-0000-000000000000}">
      <formula1>TODAY()</formula1>
    </dataValidation>
    <dataValidation allowBlank="1" showInputMessage="1" showErrorMessage="1" prompt="Escriba la fecha de la boda en la celda siguiente." sqref="B1" xr:uid="{00000000-0002-0000-0000-000002000000}"/>
    <dataValidation allowBlank="1" showInputMessage="1" showErrorMessage="1" prompt="Los días restantes se actualizan automáticamente en esta celda." sqref="B4" xr:uid="{00000000-0002-0000-0000-000003000000}"/>
    <dataValidation allowBlank="1" showInputMessage="1" showErrorMessage="1" prompt="El número de personas que asistirán a la boda se actualiza automáticamente en esta celda." sqref="B6" xr:uid="{00000000-0002-0000-0000-000004000000}"/>
    <dataValidation allowBlank="1" showInputMessage="1" showErrorMessage="1" prompt="El número de personas que no asistirán a la boda se actualiza automáticamente en esta celda." sqref="B8" xr:uid="{00000000-0002-0000-0000-000005000000}"/>
    <dataValidation allowBlank="1" showInputMessage="1" showErrorMessage="1" prompt="Las confirmaciones de asistencia pendientes se actualizan automáticamente en esta celda." sqref="B10" xr:uid="{00000000-0002-0000-0000-000006000000}"/>
    <dataValidation allowBlank="1" showErrorMessage="1" sqref="D1:O1" xr:uid="{00000000-0002-0000-0000-000008000000}"/>
    <dataValidation allowBlank="1" showInputMessage="1" showErrorMessage="1" prompt="Escriba el nombre del invitado." sqref="D2" xr:uid="{00000000-0002-0000-0000-000009000000}"/>
    <dataValidation allowBlank="1" showInputMessage="1" showErrorMessage="1" prompt="Seleccione Sí o No para indicar si se ha enviado la invitación." sqref="E2" xr:uid="{00000000-0002-0000-0000-00000A000000}"/>
    <dataValidation allowBlank="1" showInputMessage="1" showErrorMessage="1" prompt="Seleccione la respuesta del invitado." sqref="F2" xr:uid="{00000000-0002-0000-0000-00000B000000}"/>
    <dataValidation allowBlank="1" showInputMessage="1" showErrorMessage="1" prompt="Seleccione la relación del invitado. Agregar más filas si la parte es &gt; 2." sqref="H2" xr:uid="{00000000-0002-0000-0000-00000C000000}"/>
    <dataValidation allowBlank="1" showInputMessage="1" showErrorMessage="1" prompt="Escriba el número de la parte." sqref="G2" xr:uid="{00000000-0002-0000-0000-00000D000000}"/>
    <dataValidation allowBlank="1" showInputMessage="1" showErrorMessage="1" prompt="Escriba el nombre del invitado." sqref="I2" xr:uid="{00000000-0002-0000-0000-00000E000000}"/>
    <dataValidation allowBlank="1" showInputMessage="1" showErrorMessage="1" prompt="Escriba la dirección del invitado." sqref="J2" xr:uid="{00000000-0002-0000-0000-00000F000000}"/>
    <dataValidation allowBlank="1" showInputMessage="1" showErrorMessage="1" prompt="Escriba la ciudad de la dirección del invitado." sqref="K2" xr:uid="{00000000-0002-0000-0000-000010000000}"/>
    <dataValidation allowBlank="1" showInputMessage="1" showErrorMessage="1" prompt="Escriba la provincia de la dirección del invitado." sqref="L2" xr:uid="{00000000-0002-0000-0000-000011000000}"/>
    <dataValidation allowBlank="1" showInputMessage="1" showErrorMessage="1" prompt="Escriba el código postal de la dirección del invitado." sqref="M2" xr:uid="{00000000-0002-0000-0000-000012000000}"/>
    <dataValidation allowBlank="1" showInputMessage="1" showErrorMessage="1" prompt="Escriba el número de teléfono del invitado." sqref="N2" xr:uid="{00000000-0002-0000-0000-000013000000}"/>
    <dataValidation allowBlank="1" showInputMessage="1" showErrorMessage="1" prompt="Escriba el correo electrónico del invitado." sqref="O2" xr:uid="{00000000-0002-0000-0000-000014000000}"/>
    <dataValidation allowBlank="1" showInputMessage="1" showErrorMessage="1" prompt="Los días restantes se actualizan automáticamente en la celda siguiente." sqref="B3" xr:uid="{00000000-0002-0000-0000-000016000000}"/>
    <dataValidation allowBlank="1" showInputMessage="1" showErrorMessage="1" prompt="El número de personas que no asistirán a la boda se actualiza automáticamente en la celda siguiente." sqref="B7" xr:uid="{00000000-0002-0000-0000-000017000000}"/>
    <dataValidation allowBlank="1" showInputMessage="1" showErrorMessage="1" prompt="Las respuestas pendientes se actualizan automáticamente en la celda siguiente." sqref="B9" xr:uid="{00000000-0002-0000-0000-000018000000}"/>
    <dataValidation allowBlank="1" showInputMessage="1" showErrorMessage="1" prompt="El número de personas que asistirán a la boda se actualiza automáticamente en la celda siguiente." sqref="B5" xr:uid="{00000000-0002-0000-0000-000019000000}"/>
    <dataValidation type="list" errorStyle="warning" allowBlank="1" showInputMessage="1" showErrorMessage="1" error="Seleccione Sí o No de la lista. Seleccione CANCELAR, presione ALT+FLECHA ABAJO para ver las opciones y, después, use la tecla de FLECHA ABAJO y ENTRAR para realizar una selección." sqref="E3:E18" xr:uid="{00000000-0002-0000-0000-00001A000000}">
      <formula1>"Sí,No"</formula1>
    </dataValidation>
    <dataValidation type="list" errorStyle="warning" allowBlank="1" showInputMessage="1" showErrorMessage="1" error="Seleccione una opción de la lista. Seleccione CANCELAR, presione ALT+FLECHA ABAJO para ver las opciones y, después, use la tecla de FLECHA ABAJO y ENTRAR para realizar una selección." sqref="F3:F18" xr:uid="{00000000-0002-0000-0000-00001B000000}">
      <formula1>"Sí,No,Provisional"</formula1>
    </dataValidation>
    <dataValidation type="list" errorStyle="warning" allowBlank="1" showInputMessage="1" showErrorMessage="1" error="Seleccione un invitado de la lista. Seleccione CANCELAR, presione ALT+FLECHA ABAJO para ver las opciones y, después, use la tecla de FLECHA ABAJO y ENTRAR para realizar una selección." sqref="H3:H18" xr:uid="{C1E59A1B-CF59-4EAC-BD05-91F266577896}">
      <formula1>"Solo,Cónyuge,Familiar,Amigo,Otros"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Rastreador de invitaciones</vt:lpstr>
      <vt:lpstr>ColumnaTítuloRegión1..B3.1</vt:lpstr>
      <vt:lpstr>ColumnaTítuloRegión2..B5.1</vt:lpstr>
      <vt:lpstr>ColumnaTítuloRegión3..B7.1</vt:lpstr>
      <vt:lpstr>ColumnaTítuloRegión4..B9.1</vt:lpstr>
      <vt:lpstr>ColumnaTítuloRegión5..B11.1</vt:lpstr>
      <vt:lpstr>Confirmación_de_asistencia</vt:lpstr>
      <vt:lpstr>FechaDeLaBoda</vt:lpstr>
      <vt:lpstr>'Rastreador de invitaciones'!Print_Titles</vt:lpstr>
      <vt:lpstr>Título1</vt:lpstr>
      <vt:lpstr>TotalConfirmados</vt:lpstr>
      <vt:lpstr>TotalEnviados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2018-11-22T05:44:26Z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