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2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KaBezd\Docs\TT_auto\TM10355188\Fixed_TF\es-ES\target\"/>
    </mc:Choice>
  </mc:AlternateContent>
  <xr:revisionPtr revIDLastSave="2" documentId="11_24D3002CECD5FDB62482162613C85017ADA83854" xr6:coauthVersionLast="43" xr6:coauthVersionMax="43" xr10:uidLastSave="{5D9DB89C-AD0D-4D1C-BFB7-0C37ADA1BFE5}"/>
  <bookViews>
    <workbookView xWindow="-120" yWindow="-120" windowWidth="28800" windowHeight="16110" xr2:uid="{00000000-000D-0000-FFFF-FFFF00000000}"/>
  </bookViews>
  <sheets>
    <sheet name="Invoice Tracker" sheetId="1" r:id="rId1"/>
  </sheets>
  <definedNames>
    <definedName name="_xlnm.Print_Area" localSheetId="0">'Invoice Tracker'!$A$1:$F$57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H18" i="1" l="1"/>
  <c r="F18" i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I9" i="1" l="1"/>
  <c r="D9" i="1"/>
  <c r="C9" i="1"/>
  <c r="I8" i="1"/>
  <c r="D8" i="1"/>
  <c r="G8" i="1" s="1"/>
  <c r="J8" i="1" s="1"/>
  <c r="C8" i="1"/>
  <c r="I7" i="1"/>
  <c r="D7" i="1"/>
  <c r="C7" i="1"/>
  <c r="I6" i="1"/>
  <c r="D6" i="1"/>
  <c r="G6" i="1" s="1"/>
  <c r="J6" i="1" s="1"/>
  <c r="C6" i="1"/>
  <c r="I5" i="1"/>
  <c r="C5" i="1"/>
  <c r="I4" i="1"/>
  <c r="D4" i="1"/>
  <c r="C4" i="1"/>
  <c r="G4" i="1" l="1"/>
  <c r="J4" i="1" s="1"/>
  <c r="G5" i="1"/>
  <c r="J5" i="1" s="1"/>
  <c r="J18" i="1" s="1"/>
  <c r="G7" i="1"/>
  <c r="J7" i="1" s="1"/>
  <c r="G9" i="1"/>
  <c r="J9" i="1" s="1"/>
</calcChain>
</file>

<file path=xl/sharedStrings.xml><?xml version="1.0" encoding="utf-8"?>
<sst xmlns="http://schemas.openxmlformats.org/spreadsheetml/2006/main" count="17" uniqueCount="17">
  <si>
    <r>
      <rPr>
        <b/>
        <sz val="18"/>
        <color rgb="FF4F81BD" tint="-0.24994659260841701"/>
        <rFont val="Calibri"/>
        <family val="2"/>
      </rPr>
      <t>Invoice Tracker</t>
    </r>
  </si>
  <si>
    <r>
      <rPr>
        <sz val="11"/>
        <color theme="1"/>
        <rFont val="Calibri"/>
        <family val="2"/>
      </rPr>
      <t>Factura nº</t>
    </r>
  </si>
  <si>
    <r>
      <rPr>
        <sz val="11"/>
        <color theme="1"/>
        <rFont val="Calibri"/>
        <family val="2"/>
      </rPr>
      <t>Fecha</t>
    </r>
  </si>
  <si>
    <r>
      <rPr>
        <sz val="11"/>
        <color theme="1"/>
        <rFont val="Calibri"/>
        <family val="2"/>
      </rPr>
      <t>Pago adeudado</t>
    </r>
  </si>
  <si>
    <r>
      <rPr>
        <sz val="11"/>
        <color theme="1"/>
        <rFont val="Calibri"/>
        <family val="2"/>
      </rPr>
      <t>Nombre del cliente</t>
    </r>
  </si>
  <si>
    <r>
      <rPr>
        <sz val="11"/>
        <color theme="1"/>
        <rFont val="Calibri"/>
        <family val="2"/>
      </rPr>
      <t xml:space="preserve">Cantidad </t>
    </r>
  </si>
  <si>
    <r>
      <rPr>
        <sz val="11"/>
        <color theme="1"/>
        <rFont val="Calibri"/>
        <family val="2"/>
      </rPr>
      <t xml:space="preserve">Honorarios vencidos </t>
    </r>
  </si>
  <si>
    <r>
      <rPr>
        <sz val="11"/>
        <color theme="1"/>
        <rFont val="Calibri"/>
        <family val="2"/>
      </rPr>
      <t>Total pagado</t>
    </r>
  </si>
  <si>
    <r>
      <rPr>
        <sz val="11"/>
        <color theme="1"/>
        <rFont val="Calibri"/>
        <family val="2"/>
      </rPr>
      <t>Fecha de pago</t>
    </r>
  </si>
  <si>
    <r>
      <rPr>
        <sz val="11"/>
        <color theme="1"/>
        <rFont val="Calibri"/>
        <family val="2"/>
      </rPr>
      <t>Pendiente</t>
    </r>
  </si>
  <si>
    <r>
      <rPr>
        <sz val="11"/>
        <color theme="1"/>
        <rFont val="Calibri"/>
        <family val="2"/>
      </rPr>
      <t>Smith</t>
    </r>
  </si>
  <si>
    <r>
      <rPr>
        <sz val="11"/>
        <color theme="1"/>
        <rFont val="Calibri"/>
        <family val="2"/>
      </rPr>
      <t>Smith</t>
    </r>
  </si>
  <si>
    <r>
      <rPr>
        <sz val="11"/>
        <color theme="1"/>
        <rFont val="Calibri"/>
        <family val="2"/>
      </rPr>
      <t>Contoso</t>
    </r>
  </si>
  <si>
    <r>
      <rPr>
        <sz val="11"/>
        <color theme="1"/>
        <rFont val="Calibri"/>
        <family val="2"/>
      </rPr>
      <t>Arturo López</t>
    </r>
  </si>
  <si>
    <r>
      <rPr>
        <sz val="11"/>
        <color theme="1"/>
        <rFont val="Calibri"/>
        <family val="2"/>
      </rPr>
      <t>Contoso</t>
    </r>
  </si>
  <si>
    <r>
      <rPr>
        <sz val="11"/>
        <color theme="1"/>
        <rFont val="Calibri"/>
        <family val="2"/>
      </rPr>
      <t>Stephanie Bourne</t>
    </r>
  </si>
  <si>
    <r>
      <rPr>
        <sz val="11"/>
        <color theme="1"/>
        <rFont val="Calibri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</si>
</sst>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b/>
      <sz val="18"/>
      <color rgb="FF4F81BD" tint="-0.2499465926084170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0" xfId="0" applyFon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14" fontId="0" fillId="0" borderId="0" xfId="0" applyNumberFormat="1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18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m/d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m/d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s" displayName="invoices" ref="B3:J18" totalsRowCount="1" headerRowDxfId="16" dataDxfId="15" totalsRowDxfId="14">
  <autoFilter ref="B3:J17" xr:uid="{00000000-0009-0000-0100-000001000000}"/>
  <sortState xmlns:xlrd2="http://schemas.microsoft.com/office/spreadsheetml/2017/richdata2" ref="B4:J17">
    <sortCondition ref="B3:B17"/>
  </sortState>
  <tableColumns count="9">
    <tableColumn id="1" xr3:uid="{00000000-0010-0000-0000-000001000000}" name="Factura nº" totalsRowLabel="Total" dataDxfId="13"/>
    <tableColumn id="2" xr3:uid="{00000000-0010-0000-0000-000002000000}" name="Fecha" dataDxfId="12"/>
    <tableColumn id="3" xr3:uid="{00000000-0010-0000-0000-000003000000}" name="Pago adeudado" dataDxfId="11"/>
    <tableColumn id="4" xr3:uid="{00000000-0010-0000-0000-000004000000}" name="Nombre del cliente" dataDxfId="10"/>
    <tableColumn id="5" xr3:uid="{00000000-0010-0000-0000-000005000000}" name="Cantidad " totalsRowFunction="sum" dataDxfId="9" totalsRowDxfId="4"/>
    <tableColumn id="6" xr3:uid="{00000000-0010-0000-0000-000006000000}" name="Honorarios vencidos " dataDxfId="8" totalsRowDxfId="3">
      <calculatedColumnFormula>IF(invoices[[#This Row],[Pago adeudado]]&gt;=invoices[[#This Row],[Fecha de pago]],,5)</calculatedColumnFormula>
    </tableColumn>
    <tableColumn id="7" xr3:uid="{00000000-0010-0000-0000-000007000000}" name="Total pagado" totalsRowFunction="sum" dataDxfId="7" totalsRowDxfId="2"/>
    <tableColumn id="8" xr3:uid="{00000000-0010-0000-0000-000008000000}" name="Fecha de pago" dataDxfId="5" totalsRowDxfId="1"/>
    <tableColumn id="9" xr3:uid="{00000000-0010-0000-0000-000009000000}" name="Pendiente" totalsRowFunction="sum" dataDxfId="6" totalsRowDxfId="0">
      <calculatedColumnFormula>invoices[[#This Row],[Cantidad ]]-invoices[[#This Row],[Total pagado]]+invoices[[#This Row],[Honorarios vencidos 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showGridLines="0" tabSelected="1" zoomScaleNormal="100" workbookViewId="0"/>
  </sheetViews>
  <sheetFormatPr baseColWidth="10" defaultColWidth="9.140625" defaultRowHeight="15" x14ac:dyDescent="0.25"/>
  <cols>
    <col min="1" max="1" width="2.42578125" customWidth="1"/>
    <col min="2" max="2" width="14.7109375" customWidth="1"/>
    <col min="3" max="3" width="16.140625" customWidth="1"/>
    <col min="4" max="4" width="16.5703125" customWidth="1"/>
    <col min="5" max="5" width="48.85546875" customWidth="1"/>
    <col min="6" max="6" width="21.5703125" customWidth="1"/>
    <col min="7" max="7" width="22.5703125" customWidth="1"/>
    <col min="8" max="8" width="20.85546875" customWidth="1"/>
    <col min="9" max="9" width="15.85546875" customWidth="1"/>
    <col min="10" max="10" width="17.42578125" customWidth="1"/>
  </cols>
  <sheetData>
    <row r="1" spans="2:10" ht="23.25" x14ac:dyDescent="0.35">
      <c r="B1" s="10" t="s">
        <v>0</v>
      </c>
      <c r="C1" s="11"/>
    </row>
    <row r="2" spans="2:10" x14ac:dyDescent="0.25">
      <c r="B2" s="2"/>
    </row>
    <row r="3" spans="2:10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4" spans="2:10" x14ac:dyDescent="0.25">
      <c r="B4">
        <v>1001</v>
      </c>
      <c r="C4" s="3">
        <f ca="1">DATE(YEAR(TODAY()),1,15)</f>
        <v>43480</v>
      </c>
      <c r="D4" s="3">
        <f ca="1">DATE(YEAR(TODAY()),2,15)</f>
        <v>43511</v>
      </c>
      <c r="E4" s="1" t="s">
        <v>10</v>
      </c>
      <c r="F4" s="8">
        <v>20199</v>
      </c>
      <c r="G4" s="8">
        <f ca="1">IF(invoices[[#This Row],[Pago adeudado]]&gt;=invoices[[#This Row],[Fecha de pago]],,5)</f>
        <v>0</v>
      </c>
      <c r="H4" s="8">
        <v>20199</v>
      </c>
      <c r="I4" s="3">
        <f ca="1">DATE(YEAR(TODAY()),2,1)</f>
        <v>43497</v>
      </c>
      <c r="J4" s="8">
        <f ca="1">invoices[[#This Row],[Cantidad ]]-invoices[[#This Row],[Total pagado]]+invoices[[#This Row],[Honorarios vencidos ]]</f>
        <v>0</v>
      </c>
    </row>
    <row r="5" spans="2:10" x14ac:dyDescent="0.25">
      <c r="B5">
        <v>1002</v>
      </c>
      <c r="C5" s="3">
        <f ca="1">DATE(YEAR(TODAY()),2,11)</f>
        <v>43507</v>
      </c>
      <c r="D5" s="3">
        <f ca="1">DATE(YEAR(TODAY()),4,1)</f>
        <v>43556</v>
      </c>
      <c r="E5" s="1" t="s">
        <v>11</v>
      </c>
      <c r="F5" s="8">
        <v>15700</v>
      </c>
      <c r="G5" s="8">
        <f ca="1">IF(invoices[[#This Row],[Pago adeudado]]&gt;=invoices[[#This Row],[Fecha de pago]],,5)</f>
        <v>5</v>
      </c>
      <c r="H5" s="8">
        <v>7500</v>
      </c>
      <c r="I5" s="3">
        <f ca="1">DATE(YEAR(TODAY()),4,10)</f>
        <v>43565</v>
      </c>
      <c r="J5" s="8">
        <f ca="1">invoices[[#This Row],[Cantidad ]]-invoices[[#This Row],[Total pagado]]+invoices[[#This Row],[Honorarios vencidos ]]</f>
        <v>8205</v>
      </c>
    </row>
    <row r="6" spans="2:10" x14ac:dyDescent="0.25">
      <c r="B6">
        <v>1003</v>
      </c>
      <c r="C6" s="3">
        <f ca="1">DATE(YEAR(TODAY()),2,17)</f>
        <v>43513</v>
      </c>
      <c r="D6" s="3">
        <f ca="1">DATE(YEAR(TODAY()),4,15)</f>
        <v>43570</v>
      </c>
      <c r="E6" s="1" t="s">
        <v>12</v>
      </c>
      <c r="F6" s="8">
        <v>13799</v>
      </c>
      <c r="G6" s="8">
        <f ca="1">IF(invoices[[#This Row],[Pago adeudado]]&gt;=invoices[[#This Row],[Fecha de pago]],,5)</f>
        <v>0</v>
      </c>
      <c r="H6" s="8">
        <v>5500</v>
      </c>
      <c r="I6" s="3">
        <f ca="1">DATE(YEAR(TODAY()),3,17)</f>
        <v>43541</v>
      </c>
      <c r="J6" s="8">
        <f ca="1">invoices[[#This Row],[Cantidad ]]-invoices[[#This Row],[Total pagado]]+invoices[[#This Row],[Honorarios vencidos ]]</f>
        <v>8299</v>
      </c>
    </row>
    <row r="7" spans="2:10" x14ac:dyDescent="0.25">
      <c r="B7">
        <v>1004</v>
      </c>
      <c r="C7" s="3">
        <f ca="1">DATE(YEAR(TODAY()),3,8)</f>
        <v>43532</v>
      </c>
      <c r="D7" s="3">
        <f ca="1">DATE(YEAR(TODAY()),4,1)</f>
        <v>43556</v>
      </c>
      <c r="E7" s="1" t="s">
        <v>13</v>
      </c>
      <c r="F7" s="8">
        <v>120</v>
      </c>
      <c r="G7" s="8">
        <f ca="1">IF(invoices[[#This Row],[Pago adeudado]]&gt;=invoices[[#This Row],[Fecha de pago]],,5)</f>
        <v>5</v>
      </c>
      <c r="H7" s="8">
        <v>75</v>
      </c>
      <c r="I7" s="3">
        <f ca="1">DATE(YEAR(TODAY()),4,16)</f>
        <v>43571</v>
      </c>
      <c r="J7" s="8">
        <f ca="1">invoices[[#This Row],[Cantidad ]]-invoices[[#This Row],[Total pagado]]+invoices[[#This Row],[Honorarios vencidos ]]</f>
        <v>50</v>
      </c>
    </row>
    <row r="8" spans="2:10" x14ac:dyDescent="0.25">
      <c r="B8">
        <v>1005</v>
      </c>
      <c r="C8" s="3">
        <f ca="1">DATE(YEAR(TODAY()),3,17)</f>
        <v>43541</v>
      </c>
      <c r="D8" s="7">
        <f ca="1">DATE(YEAR(TODAY()),4,30)</f>
        <v>43585</v>
      </c>
      <c r="E8" s="1" t="s">
        <v>14</v>
      </c>
      <c r="F8" s="8">
        <v>150</v>
      </c>
      <c r="G8" s="8">
        <f ca="1">IF(invoices[[#This Row],[Pago adeudado]]&gt;=invoices[[#This Row],[Fecha de pago]],,5)</f>
        <v>0</v>
      </c>
      <c r="H8" s="8">
        <v>75</v>
      </c>
      <c r="I8" s="3">
        <f ca="1">DATE(YEAR(TODAY()),4,11)</f>
        <v>43566</v>
      </c>
      <c r="J8" s="8">
        <f ca="1">invoices[[#This Row],[Cantidad ]]-invoices[[#This Row],[Total pagado]]+invoices[[#This Row],[Honorarios vencidos ]]</f>
        <v>75</v>
      </c>
    </row>
    <row r="9" spans="2:10" x14ac:dyDescent="0.25">
      <c r="B9">
        <v>1006</v>
      </c>
      <c r="C9" s="3">
        <f ca="1">DATE(YEAR(TODAY()),4,1)</f>
        <v>43556</v>
      </c>
      <c r="D9" s="3">
        <f ca="1">DATE(YEAR(TODAY()),6,1)</f>
        <v>43617</v>
      </c>
      <c r="E9" s="1" t="s">
        <v>15</v>
      </c>
      <c r="F9" s="8">
        <v>1475</v>
      </c>
      <c r="G9" s="8">
        <f ca="1">IF(invoices[[#This Row],[Pago adeudado]]&gt;=invoices[[#This Row],[Fecha de pago]],,5)</f>
        <v>0</v>
      </c>
      <c r="H9" s="8">
        <v>1200</v>
      </c>
      <c r="I9" s="3">
        <f ca="1">DATE(YEAR(TODAY()),4,28)</f>
        <v>43583</v>
      </c>
      <c r="J9" s="8">
        <f ca="1">invoices[[#This Row],[Cantidad ]]-invoices[[#This Row],[Total pagado]]+invoices[[#This Row],[Honorarios vencidos ]]</f>
        <v>275</v>
      </c>
    </row>
    <row r="10" spans="2:10" x14ac:dyDescent="0.25">
      <c r="C10" s="3"/>
      <c r="D10" s="3"/>
      <c r="E10" s="1"/>
      <c r="F10" s="8"/>
      <c r="G10" s="8">
        <f>IF(invoices[[#This Row],[Pago adeudado]]&gt;=invoices[[#This Row],[Fecha de pago]],,5)</f>
        <v>0</v>
      </c>
      <c r="H10" s="8"/>
      <c r="I10" s="3"/>
      <c r="J10" s="8">
        <f>invoices[[#This Row],[Cantidad ]]-invoices[[#This Row],[Total pagado]]+invoices[[#This Row],[Honorarios vencidos ]]</f>
        <v>0</v>
      </c>
    </row>
    <row r="11" spans="2:10" x14ac:dyDescent="0.25">
      <c r="C11" s="3"/>
      <c r="D11" s="3"/>
      <c r="E11" s="1"/>
      <c r="F11" s="8"/>
      <c r="G11" s="8">
        <f>IF(invoices[[#This Row],[Pago adeudado]]&gt;=invoices[[#This Row],[Fecha de pago]],,5)</f>
        <v>0</v>
      </c>
      <c r="H11" s="8"/>
      <c r="I11" s="3"/>
      <c r="J11" s="8">
        <f>invoices[[#This Row],[Cantidad ]]-invoices[[#This Row],[Total pagado]]+invoices[[#This Row],[Honorarios vencidos ]]</f>
        <v>0</v>
      </c>
    </row>
    <row r="12" spans="2:10" x14ac:dyDescent="0.25">
      <c r="C12" s="3"/>
      <c r="D12" s="3"/>
      <c r="E12" s="1"/>
      <c r="F12" s="8"/>
      <c r="G12" s="8">
        <f>IF(invoices[[#This Row],[Pago adeudado]]&gt;=invoices[[#This Row],[Fecha de pago]],,5)</f>
        <v>0</v>
      </c>
      <c r="H12" s="8"/>
      <c r="I12" s="3"/>
      <c r="J12" s="8">
        <f>invoices[[#This Row],[Cantidad ]]-invoices[[#This Row],[Total pagado]]+invoices[[#This Row],[Honorarios vencidos ]]</f>
        <v>0</v>
      </c>
    </row>
    <row r="13" spans="2:10" x14ac:dyDescent="0.25">
      <c r="C13" s="3"/>
      <c r="D13" s="3"/>
      <c r="E13" s="1"/>
      <c r="F13" s="8"/>
      <c r="G13" s="8">
        <f>IF(invoices[[#This Row],[Pago adeudado]]&gt;=invoices[[#This Row],[Fecha de pago]],,5)</f>
        <v>0</v>
      </c>
      <c r="H13" s="8"/>
      <c r="I13" s="3"/>
      <c r="J13" s="8">
        <f>invoices[[#This Row],[Cantidad ]]-invoices[[#This Row],[Total pagado]]+invoices[[#This Row],[Honorarios vencidos ]]</f>
        <v>0</v>
      </c>
    </row>
    <row r="14" spans="2:10" x14ac:dyDescent="0.25">
      <c r="C14" s="3"/>
      <c r="D14" s="3"/>
      <c r="E14" s="1"/>
      <c r="F14" s="8"/>
      <c r="G14" s="8">
        <f>IF(invoices[[#This Row],[Pago adeudado]]&gt;=invoices[[#This Row],[Fecha de pago]],,5)</f>
        <v>0</v>
      </c>
      <c r="H14" s="8"/>
      <c r="I14" s="3"/>
      <c r="J14" s="8">
        <f>invoices[[#This Row],[Cantidad ]]-invoices[[#This Row],[Total pagado]]+invoices[[#This Row],[Honorarios vencidos ]]</f>
        <v>0</v>
      </c>
    </row>
    <row r="15" spans="2:10" x14ac:dyDescent="0.25">
      <c r="B15" s="4"/>
      <c r="C15" s="5"/>
      <c r="D15" s="5"/>
      <c r="E15" s="6"/>
      <c r="F15" s="9"/>
      <c r="G15" s="9">
        <f>IF(invoices[[#This Row],[Pago adeudado]]&gt;=invoices[[#This Row],[Fecha de pago]],,5)</f>
        <v>0</v>
      </c>
      <c r="H15" s="9"/>
      <c r="I15" s="5"/>
      <c r="J15" s="9">
        <f>invoices[[#This Row],[Cantidad ]]-invoices[[#This Row],[Total pagado]]+invoices[[#This Row],[Honorarios vencidos ]]</f>
        <v>0</v>
      </c>
    </row>
    <row r="16" spans="2:10" x14ac:dyDescent="0.25">
      <c r="B16" s="4"/>
      <c r="C16" s="5"/>
      <c r="D16" s="5"/>
      <c r="E16" s="6"/>
      <c r="F16" s="9"/>
      <c r="G16" s="9">
        <f>IF(invoices[[#This Row],[Pago adeudado]]&gt;=invoices[[#This Row],[Fecha de pago]],,5)</f>
        <v>0</v>
      </c>
      <c r="H16" s="9"/>
      <c r="I16" s="5"/>
      <c r="J16" s="9">
        <f>invoices[[#This Row],[Cantidad ]]-invoices[[#This Row],[Total pagado]]+invoices[[#This Row],[Honorarios vencidos ]]</f>
        <v>0</v>
      </c>
    </row>
    <row r="17" spans="2:10" x14ac:dyDescent="0.25">
      <c r="B17" s="4"/>
      <c r="C17" s="5"/>
      <c r="D17" s="5"/>
      <c r="E17" s="1"/>
      <c r="F17" s="9"/>
      <c r="G17" s="9">
        <f>IF(invoices[[#This Row],[Pago adeudado]]&gt;=invoices[[#This Row],[Fecha de pago]],,5)</f>
        <v>0</v>
      </c>
      <c r="H17" s="9"/>
      <c r="I17" s="5"/>
      <c r="J17" s="9">
        <f>invoices[[#This Row],[Cantidad ]]-invoices[[#This Row],[Total pagado]]+invoices[[#This Row],[Honorarios vencidos ]]</f>
        <v>0</v>
      </c>
    </row>
    <row r="18" spans="2:10" x14ac:dyDescent="0.25">
      <c r="B18" t="s">
        <v>16</v>
      </c>
      <c r="F18" s="8">
        <f>SUBTOTAL(109,invoices[[Cantidad ]])</f>
        <v>51443</v>
      </c>
      <c r="G18" s="8"/>
      <c r="H18" s="8">
        <f>SUBTOTAL(109,invoices[Total pagado])</f>
        <v>34549</v>
      </c>
      <c r="I18" s="8"/>
      <c r="J18" s="8">
        <f ca="1">SUBTOTAL(109,invoices[Pendiente])</f>
        <v>16904</v>
      </c>
    </row>
  </sheetData>
  <mergeCells count="1">
    <mergeCell ref="B1:C1"/>
  </mergeCells>
  <conditionalFormatting sqref="J4:J17 G4:G17">
    <cfRule type="cellIs" dxfId="17" priority="2" operator="greaterThan">
      <formula>0</formula>
    </cfRule>
  </conditionalFormatting>
  <printOptions horizontalCentered="1"/>
  <pageMargins left="0.5" right="0.5" top="0.5" bottom="0.5" header="0.3" footer="0.3"/>
  <pageSetup scale="79" fitToHeight="0" orientation="portrait" horizontalDpi="300" verticalDpi="300" r:id="rId1"/>
  <ignoredErrors>
    <ignoredError sqref="D6" 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2100-01-01T00:00:00+00:00</AssetExpire>
    <IntlLangReviewDate xmlns="2958f784-0ef9-4616-b22d-512a8cad1f0d" xsi:nil="true"/>
    <SubmitterId xmlns="2958f784-0ef9-4616-b22d-512a8cad1f0d" xsi:nil="true"/>
    <IntlLangReview xmlns="2958f784-0ef9-4616-b22d-512a8cad1f0d" xsi:nil="true"/>
    <EditorialStatus xmlns="2958f784-0ef9-4616-b22d-512a8cad1f0d" xsi:nil="true"/>
    <OriginAsset xmlns="2958f784-0ef9-4616-b22d-512a8cad1f0d" xsi:nil="true"/>
    <Markets xmlns="2958f784-0ef9-4616-b22d-512a8cad1f0d"/>
    <AcquiredFrom xmlns="2958f784-0ef9-4616-b22d-512a8cad1f0d" xsi:nil="true"/>
    <AssetStart xmlns="2958f784-0ef9-4616-b22d-512a8cad1f0d">2009-05-30T22:01:43+00:00</AssetStart>
    <PublishStatusLookup xmlns="2958f784-0ef9-4616-b22d-512a8cad1f0d">
      <Value>489991</Value>
      <Value>521867</Value>
    </PublishStatusLookup>
    <MarketSpecific xmlns="2958f784-0ef9-4616-b22d-512a8cad1f0d" xsi:nil="true"/>
    <APAuthor xmlns="2958f784-0ef9-4616-b22d-512a8cad1f0d">
      <UserInfo>
        <DisplayName>REDMOND\markhu</DisplayName>
        <AccountId>191</AccountId>
        <AccountType/>
      </UserInfo>
    </APAuthor>
    <IntlLangReviewer xmlns="2958f784-0ef9-4616-b22d-512a8cad1f0d" xsi:nil="true"/>
    <CSXSubmissionDate xmlns="2958f784-0ef9-4616-b22d-512a8cad1f0d" xsi:nil="true"/>
    <NumericId xmlns="2958f784-0ef9-4616-b22d-512a8cad1f0d">-1</NumericId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SourceTitle xmlns="2958f784-0ef9-4616-b22d-512a8cad1f0d">Invoice tracker</SourceTitle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TemplateStatus xmlns="2958f784-0ef9-4616-b22d-512a8cad1f0d">Complete</TemplateStatus>
    <OutputCachingOn xmlns="2958f784-0ef9-4616-b22d-512a8cad1f0d">false</OutputCachingOn>
    <IsSearchable xmlns="2958f784-0ef9-4616-b22d-512a8cad1f0d">false</IsSearchable>
    <HandoffToMSDN xmlns="2958f784-0ef9-4616-b22d-512a8cad1f0d" xsi:nil="true"/>
    <UALocRecommendation xmlns="2958f784-0ef9-4616-b22d-512a8cad1f0d">Localize</UALocRecommendation>
    <UALocComments xmlns="2958f784-0ef9-4616-b22d-512a8cad1f0d" xsi:nil="true"/>
    <ShowIn xmlns="2958f784-0ef9-4616-b22d-512a8cad1f0d">Show everywhere</ShowIn>
    <ThumbnailAssetId xmlns="2958f784-0ef9-4616-b22d-512a8cad1f0d" xsi:nil="true"/>
    <ContentItem xmlns="2958f784-0ef9-4616-b22d-512a8cad1f0d" xsi:nil="true"/>
    <LastModifiedDateTime xmlns="2958f784-0ef9-4616-b22d-512a8cad1f0d" xsi:nil="true"/>
    <ClipArtFilename xmlns="2958f784-0ef9-4616-b22d-512a8cad1f0d" xsi:nil="true"/>
    <CSXHash xmlns="2958f784-0ef9-4616-b22d-512a8cad1f0d" xsi:nil="true"/>
    <DirectSourceMarket xmlns="2958f784-0ef9-4616-b22d-512a8cad1f0d">english</DirectSourceMarket>
    <PlannedPubDate xmlns="2958f784-0ef9-4616-b22d-512a8cad1f0d" xsi:nil="true"/>
    <ArtSampleDocs xmlns="2958f784-0ef9-4616-b22d-512a8cad1f0d" xsi:nil="true"/>
    <TrustLevel xmlns="2958f784-0ef9-4616-b22d-512a8cad1f0d">1 Microsoft Managed Content</TrustLevel>
    <CSXSubmissionMarket xmlns="2958f784-0ef9-4616-b22d-512a8cad1f0d" xsi:nil="true"/>
    <VoteCount xmlns="2958f784-0ef9-4616-b22d-512a8cad1f0d" xsi:nil="true"/>
    <BusinessGroup xmlns="2958f784-0ef9-4616-b22d-512a8cad1f0d" xsi:nil="true"/>
    <TimesCloned xmlns="2958f784-0ef9-4616-b22d-512a8cad1f0d" xsi:nil="true"/>
    <AverageRating xmlns="2958f784-0ef9-4616-b22d-512a8cad1f0d" xsi:nil="true"/>
    <Provider xmlns="2958f784-0ef9-4616-b22d-512a8cad1f0d">EY006220130</Provider>
    <UACurrentWords xmlns="2958f784-0ef9-4616-b22d-512a8cad1f0d">0</UACurrentWords>
    <AssetId xmlns="2958f784-0ef9-4616-b22d-512a8cad1f0d">TP010355188</AssetId>
    <APEditor xmlns="2958f784-0ef9-4616-b22d-512a8cad1f0d">
      <UserInfo>
        <DisplayName>NORTHAMERICA\joelev</DisplayName>
        <AccountId>92</AccountId>
        <AccountType/>
      </UserInfo>
    </APEditor>
    <DSATActionTaken xmlns="2958f784-0ef9-4616-b22d-512a8cad1f0d" xsi:nil="true"/>
    <IsDeleted xmlns="2958f784-0ef9-4616-b22d-512a8cad1f0d">false</IsDeleted>
    <PublishTargets xmlns="2958f784-0ef9-4616-b22d-512a8cad1f0d">OfficeOnline</PublishTargets>
    <ApprovalLog xmlns="2958f784-0ef9-4616-b22d-512a8cad1f0d" xsi:nil="true"/>
    <BugNumber xmlns="2958f784-0ef9-4616-b22d-512a8cad1f0d">358</BugNumber>
    <CrawlForDependencies xmlns="2958f784-0ef9-4616-b22d-512a8cad1f0d">false</CrawlForDependencies>
    <LastHandOff xmlns="2958f784-0ef9-4616-b22d-512a8cad1f0d" xsi:nil="true"/>
    <Milestone xmlns="2958f784-0ef9-4616-b22d-512a8cad1f0d" xsi:nil="true"/>
    <UANotes xmlns="2958f784-0ef9-4616-b22d-512a8cad1f0d" xsi:nil="true"/>
    <PrimaryImageGen xmlns="2958f784-0ef9-4616-b22d-512a8cad1f0d">true</PrimaryImageGen>
    <TPFriendlyName xmlns="2958f784-0ef9-4616-b22d-512a8cad1f0d">Invoice tracker</TPFriendlyName>
    <OpenTemplate xmlns="2958f784-0ef9-4616-b22d-512a8cad1f0d">true</OpenTemplate>
    <TPInstallLocation xmlns="2958f784-0ef9-4616-b22d-512a8cad1f0d">{My Templates}</TPInstallLocation>
    <TPCommandLine xmlns="2958f784-0ef9-4616-b22d-512a8cad1f0d">{XL} /t {FilePath}</TPCommandLine>
    <TPAppVersion xmlns="2958f784-0ef9-4616-b22d-512a8cad1f0d">12</TPAppVersion>
    <TPLaunchHelpLinkType xmlns="2958f784-0ef9-4616-b22d-512a8cad1f0d">Template</TPLaunchHelpLinkType>
    <TPLaunchHelpLink xmlns="2958f784-0ef9-4616-b22d-512a8cad1f0d" xsi:nil="true"/>
    <TPApplication xmlns="2958f784-0ef9-4616-b22d-512a8cad1f0d">Excel</TPApplication>
    <TPNamespace xmlns="2958f784-0ef9-4616-b22d-512a8cad1f0d">EXCEL</TPNamespace>
    <TPExecutable xmlns="2958f784-0ef9-4616-b22d-512a8cad1f0d" xsi:nil="true"/>
    <TPComponent xmlns="2958f784-0ef9-4616-b22d-512a8cad1f0d">EXCELFiles</TPComponent>
    <TPClientViewer xmlns="2958f784-0ef9-4616-b22d-512a8cad1f0d">Microsoft Office Excel</TPClientViewer>
    <LastPublishResultLookup xmlns="2958f784-0ef9-4616-b22d-512a8cad1f0d"/>
    <PolicheckWords xmlns="2958f784-0ef9-4616-b22d-512a8cad1f0d" xsi:nil="true"/>
    <FriendlyTitle xmlns="2958f784-0ef9-4616-b22d-512a8cad1f0d" xsi:nil="true"/>
    <Manager xmlns="2958f784-0ef9-4616-b22d-512a8cad1f0d" xsi:nil="true"/>
    <EditorialTags xmlns="2958f784-0ef9-4616-b22d-512a8cad1f0d" xsi:nil="true"/>
    <LegacyData xmlns="2958f784-0ef9-4616-b22d-512a8cad1f0d" xsi:nil="true"/>
    <Downloads xmlns="2958f784-0ef9-4616-b22d-512a8cad1f0d">0</Downloads>
    <Providers xmlns="2958f784-0ef9-4616-b22d-512a8cad1f0d" xsi:nil="true"/>
    <TemplateTemplateType xmlns="2958f784-0ef9-4616-b22d-512a8cad1f0d">Excel 2007 Default</TemplateTemplateType>
    <OOCacheId xmlns="2958f784-0ef9-4616-b22d-512a8cad1f0d" xsi:nil="true"/>
    <BlockPublish xmlns="2958f784-0ef9-4616-b22d-512a8cad1f0d" xsi:nil="true"/>
    <CampaignTagsTaxHTField0 xmlns="2958f784-0ef9-4616-b22d-512a8cad1f0d">
      <Terms xmlns="http://schemas.microsoft.com/office/infopath/2007/PartnerControls"/>
    </CampaignTagsTaxHTField0>
    <LocLastLocAttemptVersionLookup xmlns="2958f784-0ef9-4616-b22d-512a8cad1f0d">105864</LocLastLocAttemptVersionLookup>
    <LocLastLocAttemptVersionType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Comments xmlns="2958f784-0ef9-4616-b22d-512a8cad1f0d" xsi:nil="true"/>
    <LocProcessedForMarketsLookup xmlns="2958f784-0ef9-4616-b22d-512a8cad1f0d" xsi:nil="true"/>
    <LocRecommendedHandoff xmlns="2958f784-0ef9-4616-b22d-512a8cad1f0d" xsi:nil="true"/>
    <LocManualTestRequired xmlns="2958f784-0ef9-4616-b22d-512a8cad1f0d" xsi:nil="true"/>
    <LocProcessedForHandoffsLookup xmlns="2958f784-0ef9-4616-b22d-512a8cad1f0d" xsi:nil="true"/>
    <LocOverallHandbackStatu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InternalTagsTaxHTField0 xmlns="2958f784-0ef9-4616-b22d-512a8cad1f0d">
      <Terms xmlns="http://schemas.microsoft.com/office/infopath/2007/PartnerControls"/>
    </InternalTagsTaxHTField0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Description0 xmlns="fb5acd76-e9f3-4601-9d69-91f53ab96ae6" xsi:nil="true"/>
    <Component xmlns="fb5acd76-e9f3-4601-9d69-91f53ab96ae6" xsi:nil="true"/>
    <OriginalRelease xmlns="2958f784-0ef9-4616-b22d-512a8cad1f0d">14</OriginalRelease>
    <LocMarketGroupTiers2 xmlns="2958f784-0ef9-4616-b22d-512a8cad1f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06309-0B37-4020-9217-3A2D73366431}">
  <ds:schemaRefs>
    <ds:schemaRef ds:uri="http://schemas.microsoft.com/office/2006/metadata/properties"/>
    <ds:schemaRef ds:uri="http://schemas.microsoft.com/office/infopath/2007/PartnerControls"/>
    <ds:schemaRef ds:uri="2958f784-0ef9-4616-b22d-512a8cad1f0d"/>
    <ds:schemaRef ds:uri="fb5acd76-e9f3-4601-9d69-91f53ab96ae6"/>
  </ds:schemaRefs>
</ds:datastoreItem>
</file>

<file path=customXml/itemProps2.xml><?xml version="1.0" encoding="utf-8"?>
<ds:datastoreItem xmlns:ds="http://schemas.openxmlformats.org/officeDocument/2006/customXml" ds:itemID="{84903CAE-659F-491E-A0EB-89CB631419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4E8114-8966-4F34-B1A2-E75FBAD3F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Invoice Tracker</vt:lpstr>
      <vt:lpstr>'Invoice Tracker'!Área_de_impresión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tracker</dc:title>
  <dc:creator>Long Duc Nguyen</dc:creator>
  <cp:lastModifiedBy>admin</cp:lastModifiedBy>
  <cp:lastPrinted>2011-11-25T08:05:01Z</cp:lastPrinted>
  <dcterms:created xsi:type="dcterms:W3CDTF">2009-01-06T00:22:05Z</dcterms:created>
  <dcterms:modified xsi:type="dcterms:W3CDTF">2019-06-24T11:58:19Z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79;#Visio (pro) 12;#23;#SharePoint Designer VBA 12;#405;#Outlook Dev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13522100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