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customXml/item1.xml" ContentType="application/xml"/>
  <Override PartName="/customXml/itemProps11.xml" ContentType="application/vnd.openxmlformats-officedocument.customXmlProperties+xml"/>
  <Override PartName="/xl/worksheets/sheet31.xml" ContentType="application/vnd.openxmlformats-officedocument.spreadsheetml.worksheet+xml"/>
  <Override PartName="/xl/drawings/drawing11.xml" ContentType="application/vnd.openxmlformats-officedocument.drawing+xml"/>
  <Override PartName="/xl/charts/chart11.xml" ContentType="application/vnd.openxmlformats-officedocument.drawingml.chart+xml"/>
  <Override PartName="/xl/charts/colors1.xml" ContentType="application/vnd.ms-office.chartcolorstyle+xml"/>
  <Override PartName="/xl/charts/style1.xml" ContentType="application/vnd.ms-office.chartstyle+xml"/>
  <Override PartName="/xl/calcChain.xml" ContentType="application/vnd.openxmlformats-officedocument.spreadsheetml.calcChain+xml"/>
  <Override PartName="/xl/worksheets/sheet22.xml" ContentType="application/vnd.openxmlformats-officedocument.spreadsheetml.worksheet+xml"/>
  <Override PartName="/xl/tables/table21.xml" ContentType="application/vnd.openxmlformats-officedocument.spreadsheetml.table+xml"/>
  <Override PartName="/xl/worksheets/sheet13.xml" ContentType="application/vnd.openxmlformats-officedocument.spreadsheetml.worksheet+xml"/>
  <Override PartName="/xl/tables/table12.xml" ContentType="application/vnd.openxmlformats-officedocument.spreadsheetml.table+xml"/>
  <Override PartName="/xl/sharedStrings.xml" ContentType="application/vnd.openxmlformats-officedocument.spreadsheetml.sharedStrings+xml"/>
  <Override PartName="/xl/styles.xml" ContentType="application/vnd.openxmlformats-officedocument.spreadsheetml.styles+xml"/>
  <Override PartName="/customXml/item32.xml" ContentType="application/xml"/>
  <Override PartName="/customXml/itemProps32.xml" ContentType="application/vnd.openxmlformats-officedocument.customXmlProperties+xml"/>
  <Override PartName="/xl/theme/theme11.xml" ContentType="application/vnd.openxmlformats-officedocument.theme+xml"/>
  <Override PartName="/customXml/item23.xml" ContentType="application/xml"/>
  <Override PartName="/customXml/itemProps2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04"/>
  <workbookPr filterPrivacy="1" codeName="ThisWorkbook"/>
  <xr:revisionPtr revIDLastSave="15" documentId="13_ncr:1_{9B807B58-BD8F-4B91-8627-6123FB687952}" xr6:coauthVersionLast="47" xr6:coauthVersionMax="47" xr10:uidLastSave="{AC550D7B-4934-4B2A-9BFC-BA490A0C1CD9}"/>
  <bookViews>
    <workbookView xWindow="-120" yWindow="-120" windowWidth="29010" windowHeight="15930" xr2:uid="{00000000-000D-0000-FFFF-FFFF00000000}"/>
  </bookViews>
  <sheets>
    <sheet name="Datos de clientes potenciales" sheetId="2" r:id="rId1"/>
    <sheet name="Ventas previstas " sheetId="3" r:id="rId2"/>
    <sheet name="Previsión ponderada mensual" sheetId="4" r:id="rId3"/>
  </sheets>
  <definedNames>
    <definedName name="_xlnm._FilterDatabase" localSheetId="0">'Datos de clientes potenciales'!$I$5:$I$8</definedName>
    <definedName name="FechaSeguimiento">'Datos de clientes potenciales'!$B$3</definedName>
    <definedName name="Fila_inicial">MIN(ROW(DatosClientesPotenciales[]))+1</definedName>
    <definedName name="Nombre_compañía">'Datos de clientes potenciales'!$B$1</definedName>
    <definedName name="Título1">DatosClientesPotenciales[[#Headers],[Nombre del cliente potencial]]</definedName>
    <definedName name="Título2">VentasPrevistas[[#Headers],[Nombre del cliente potencial]]</definedName>
    <definedName name="TítuloFilaRegión1..N22">'Ventas previstas '!$B$21</definedName>
    <definedName name="_xlnm.Print_Titles" localSheetId="0">'Datos de clientes potenciales'!$5:$5</definedName>
    <definedName name="_xlnm.Print_Titles" localSheetId="1">'Ventas previstas '!$5:$5</definedName>
    <definedName name="ÚltimaEntrada">MIN(ROW(DatosClientesPotenciales[]))+ROWS(DatosClientesPotenciales[])-1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3" l="1"/>
  <c r="D7" i="3"/>
  <c r="E7" i="3"/>
  <c r="F7" i="3"/>
  <c r="G7" i="3"/>
  <c r="H7" i="3"/>
  <c r="I7" i="3"/>
  <c r="J7" i="3"/>
  <c r="K7" i="3"/>
  <c r="L7" i="3"/>
  <c r="M7" i="3"/>
  <c r="N7" i="3"/>
  <c r="C8" i="3"/>
  <c r="D8" i="3"/>
  <c r="E8" i="3"/>
  <c r="F8" i="3"/>
  <c r="G8" i="3"/>
  <c r="H8" i="3"/>
  <c r="I8" i="3"/>
  <c r="J8" i="3"/>
  <c r="K8" i="3"/>
  <c r="L8" i="3"/>
  <c r="M8" i="3"/>
  <c r="N8" i="3"/>
  <c r="C9" i="3"/>
  <c r="D9" i="3"/>
  <c r="E9" i="3"/>
  <c r="F9" i="3"/>
  <c r="G9" i="3"/>
  <c r="H9" i="3"/>
  <c r="I9" i="3"/>
  <c r="J9" i="3"/>
  <c r="K9" i="3"/>
  <c r="L9" i="3"/>
  <c r="M9" i="3"/>
  <c r="N9" i="3"/>
  <c r="C10" i="3"/>
  <c r="D10" i="3"/>
  <c r="E10" i="3"/>
  <c r="F10" i="3"/>
  <c r="G10" i="3"/>
  <c r="H10" i="3"/>
  <c r="I10" i="3"/>
  <c r="J10" i="3"/>
  <c r="K10" i="3"/>
  <c r="L10" i="3"/>
  <c r="M10" i="3"/>
  <c r="N10" i="3"/>
  <c r="C11" i="3"/>
  <c r="D11" i="3"/>
  <c r="E11" i="3"/>
  <c r="F11" i="3"/>
  <c r="G11" i="3"/>
  <c r="H11" i="3"/>
  <c r="I11" i="3"/>
  <c r="J11" i="3"/>
  <c r="K11" i="3"/>
  <c r="L11" i="3"/>
  <c r="M11" i="3"/>
  <c r="N11" i="3"/>
  <c r="C12" i="3"/>
  <c r="D12" i="3"/>
  <c r="E12" i="3"/>
  <c r="F12" i="3"/>
  <c r="G12" i="3"/>
  <c r="H12" i="3"/>
  <c r="I12" i="3"/>
  <c r="J12" i="3"/>
  <c r="K12" i="3"/>
  <c r="L12" i="3"/>
  <c r="M12" i="3"/>
  <c r="N12" i="3"/>
  <c r="C13" i="3"/>
  <c r="D13" i="3"/>
  <c r="E13" i="3"/>
  <c r="F13" i="3"/>
  <c r="G13" i="3"/>
  <c r="H13" i="3"/>
  <c r="I13" i="3"/>
  <c r="J13" i="3"/>
  <c r="K13" i="3"/>
  <c r="L13" i="3"/>
  <c r="M13" i="3"/>
  <c r="N13" i="3"/>
  <c r="C14" i="3"/>
  <c r="D14" i="3"/>
  <c r="E14" i="3"/>
  <c r="F14" i="3"/>
  <c r="G14" i="3"/>
  <c r="H14" i="3"/>
  <c r="I14" i="3"/>
  <c r="J14" i="3"/>
  <c r="K14" i="3"/>
  <c r="L14" i="3"/>
  <c r="M14" i="3"/>
  <c r="N14" i="3"/>
  <c r="C15" i="3"/>
  <c r="D15" i="3"/>
  <c r="E15" i="3"/>
  <c r="F15" i="3"/>
  <c r="G15" i="3"/>
  <c r="H15" i="3"/>
  <c r="I15" i="3"/>
  <c r="J15" i="3"/>
  <c r="K15" i="3"/>
  <c r="L15" i="3"/>
  <c r="M15" i="3"/>
  <c r="N15" i="3"/>
  <c r="C16" i="3"/>
  <c r="D16" i="3"/>
  <c r="E16" i="3"/>
  <c r="F16" i="3"/>
  <c r="G16" i="3"/>
  <c r="H16" i="3"/>
  <c r="I16" i="3"/>
  <c r="J16" i="3"/>
  <c r="K16" i="3"/>
  <c r="L16" i="3"/>
  <c r="M16" i="3"/>
  <c r="N16" i="3"/>
  <c r="C17" i="3"/>
  <c r="D17" i="3"/>
  <c r="E17" i="3"/>
  <c r="F17" i="3"/>
  <c r="G17" i="3"/>
  <c r="H17" i="3"/>
  <c r="I17" i="3"/>
  <c r="J17" i="3"/>
  <c r="K17" i="3"/>
  <c r="L17" i="3"/>
  <c r="M17" i="3"/>
  <c r="N17" i="3"/>
  <c r="C18" i="3"/>
  <c r="D18" i="3"/>
  <c r="E18" i="3"/>
  <c r="F18" i="3"/>
  <c r="G18" i="3"/>
  <c r="H18" i="3"/>
  <c r="I18" i="3"/>
  <c r="J18" i="3"/>
  <c r="K18" i="3"/>
  <c r="L18" i="3"/>
  <c r="M18" i="3"/>
  <c r="N18" i="3"/>
  <c r="C19" i="3"/>
  <c r="D19" i="3"/>
  <c r="E19" i="3"/>
  <c r="F19" i="3"/>
  <c r="G19" i="3"/>
  <c r="H19" i="3"/>
  <c r="I19" i="3"/>
  <c r="J19" i="3"/>
  <c r="K19" i="3"/>
  <c r="L19" i="3"/>
  <c r="M19" i="3"/>
  <c r="N19" i="3"/>
  <c r="J7" i="2"/>
  <c r="J8" i="2"/>
  <c r="I6" i="3" l="1"/>
  <c r="L4" i="3" l="1"/>
  <c r="I4" i="2"/>
  <c r="J6" i="2"/>
  <c r="N6" i="3" l="1"/>
  <c r="M6" i="3"/>
  <c r="L6" i="3"/>
  <c r="K6" i="3"/>
  <c r="J6" i="3"/>
  <c r="H6" i="3"/>
  <c r="G6" i="3"/>
  <c r="F6" i="3"/>
  <c r="E6" i="3"/>
  <c r="D6" i="3"/>
  <c r="C6" i="3"/>
  <c r="B6" i="3"/>
  <c r="B7" i="3"/>
  <c r="B8" i="3"/>
  <c r="B9" i="3"/>
  <c r="B10" i="3"/>
  <c r="B11" i="3"/>
  <c r="B12" i="3"/>
  <c r="B13" i="3"/>
  <c r="B14" i="3"/>
  <c r="B15" i="3"/>
  <c r="B16" i="3"/>
  <c r="B17" i="3"/>
  <c r="B18" i="3"/>
  <c r="B19" i="3"/>
  <c r="B1" i="4" l="1"/>
  <c r="B1" i="3"/>
  <c r="B3" i="2" l="1"/>
  <c r="B3" i="3" s="1"/>
  <c r="G9" i="2"/>
  <c r="G20" i="3" l="1"/>
  <c r="F20" i="3"/>
  <c r="J20" i="3"/>
  <c r="K20" i="3"/>
  <c r="I20" i="3"/>
  <c r="L20" i="3"/>
  <c r="M20" i="3"/>
  <c r="H20" i="3"/>
  <c r="D20" i="3"/>
  <c r="E20" i="3"/>
  <c r="C20" i="3"/>
  <c r="C21" i="3" s="1"/>
  <c r="J9" i="2"/>
  <c r="D21" i="3" l="1"/>
  <c r="E21" i="3" s="1"/>
  <c r="F21" i="3" s="1"/>
  <c r="G21" i="3" s="1"/>
  <c r="H21" i="3" s="1"/>
  <c r="I21" i="3" s="1"/>
  <c r="J21" i="3" s="1"/>
  <c r="K21" i="3" s="1"/>
  <c r="L21" i="3" s="1"/>
  <c r="M21" i="3" s="1"/>
  <c r="N20" i="3"/>
  <c r="N21" i="3" l="1"/>
</calcChain>
</file>

<file path=xl/sharedStrings.xml><?xml version="1.0" encoding="utf-8"?>
<sst xmlns="http://schemas.openxmlformats.org/spreadsheetml/2006/main" count="41" uniqueCount="37">
  <si>
    <t>Nombre de la empresa</t>
  </si>
  <si>
    <t>Seguimiento detallado de clientes potenciales</t>
  </si>
  <si>
    <t>Nombre del cliente potencial</t>
  </si>
  <si>
    <t>A. Datum Corporation</t>
  </si>
  <si>
    <t>Adventure Works</t>
  </si>
  <si>
    <t>Alpine Ski House</t>
  </si>
  <si>
    <t>Total</t>
  </si>
  <si>
    <t>Contacto del cliente potencial</t>
  </si>
  <si>
    <t>Origen del 
cliente</t>
  </si>
  <si>
    <t>Región del 
cliente</t>
  </si>
  <si>
    <t>Tipo de 
cliente</t>
  </si>
  <si>
    <t>Estratégico</t>
  </si>
  <si>
    <t>Táctico</t>
  </si>
  <si>
    <t>Oportunidad potencial</t>
  </si>
  <si>
    <t>Oportunidad 
de venta</t>
  </si>
  <si>
    <t>Cierre de 
la previsión</t>
  </si>
  <si>
    <t>Enero</t>
  </si>
  <si>
    <t>Febrero</t>
  </si>
  <si>
    <t>Marzo</t>
  </si>
  <si>
    <t>CONFIDENCIAL</t>
  </si>
  <si>
    <t>Previsión 
ponderada</t>
  </si>
  <si>
    <t>Ventas previstas</t>
  </si>
  <si>
    <t>Total acumulado</t>
  </si>
  <si>
    <t>Enero 
Previsión</t>
  </si>
  <si>
    <t>Febrero 
Previsión</t>
  </si>
  <si>
    <t>Marzo 
Previsión</t>
  </si>
  <si>
    <t>Abril 
Previsión</t>
  </si>
  <si>
    <t>Mayo 
Previsión</t>
  </si>
  <si>
    <t>Junio 
Previsión</t>
  </si>
  <si>
    <t>Agosto 
Previsión</t>
  </si>
  <si>
    <t>Septiembre 
Previsión</t>
  </si>
  <si>
    <t>Octubre 
Previsión</t>
  </si>
  <si>
    <t>Noviembre 
Previsión</t>
  </si>
  <si>
    <t>Diciembre 
Previsión</t>
  </si>
  <si>
    <t>Previsión ponderada mensual</t>
  </si>
  <si>
    <t xml:space="preserve"> </t>
  </si>
  <si>
    <t>Julio 
Previsión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</si>
</sst>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0_);_(* \(#,##0\);_(* &quot;-&quot;_);_(@_)"/>
    <numFmt numFmtId="165" formatCode="_(* #,##0.00_);_(* \(#,##0.00\);_(* &quot;-&quot;??_);_(@_)"/>
    <numFmt numFmtId="166" formatCode="#,##0\ &quot;€&quot;"/>
    <numFmt numFmtId="167" formatCode="#,##0.00\ &quot;€&quot;"/>
  </numFmts>
  <fonts count="20" x14ac:knownFonts="1">
    <font>
      <sz val="11"/>
      <color theme="1" tint="0.14996795556505021"/>
      <name val="Calibri"/>
      <family val="2"/>
      <scheme val="minor"/>
    </font>
    <font>
      <sz val="11"/>
      <color theme="1"/>
      <name val="Calibri"/>
      <family val="2"/>
      <scheme val="minor"/>
    </font>
    <font>
      <sz val="18"/>
      <color theme="3"/>
      <name val="Cambria"/>
      <family val="1"/>
      <scheme val="major"/>
    </font>
    <font>
      <b/>
      <sz val="11"/>
      <color theme="1" tint="0.249946592608417"/>
      <name val="Cambria"/>
      <family val="1"/>
      <scheme val="major"/>
    </font>
    <font>
      <b/>
      <sz val="14"/>
      <color theme="1" tint="0.14996795556505021"/>
      <name val="Calibri"/>
      <family val="2"/>
      <scheme val="minor"/>
    </font>
    <font>
      <sz val="11"/>
      <color theme="1" tint="0.14996795556505021"/>
      <name val="Calibri"/>
      <family val="2"/>
      <scheme val="minor"/>
    </font>
    <font>
      <sz val="26"/>
      <color theme="1" tint="0.14996795556505021"/>
      <name val="Cambria"/>
      <family val="2"/>
      <scheme val="major"/>
    </font>
    <font>
      <sz val="1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name val="Calibri"/>
      <family val="2"/>
      <scheme val="minor"/>
    </font>
  </fonts>
  <fills count="35">
    <fill>
      <patternFill patternType="none"/>
    </fill>
    <fill>
      <patternFill patternType="gray125"/>
    </fill>
    <fill>
      <patternFill patternType="solid">
        <fgColor theme="4" tint="0.3999450666829432"/>
        <bgColor indexed="64"/>
      </patternFill>
    </fill>
    <fill>
      <patternFill patternType="solid">
        <fgColor theme="0" tint="-0.149967955565050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
        <bgColor indexed="65"/>
      </patternFill>
    </fill>
    <fill>
      <patternFill patternType="solid">
        <fgColor theme="4" tint="0.5999938962981048"/>
        <bgColor indexed="65"/>
      </patternFill>
    </fill>
    <fill>
      <patternFill patternType="solid">
        <fgColor theme="4" tint="0.3999755851924192"/>
        <bgColor indexed="65"/>
      </patternFill>
    </fill>
    <fill>
      <patternFill patternType="solid">
        <fgColor theme="5"/>
      </patternFill>
    </fill>
    <fill>
      <patternFill patternType="solid">
        <fgColor theme="5" tint="0.7999816888943144"/>
        <bgColor indexed="65"/>
      </patternFill>
    </fill>
    <fill>
      <patternFill patternType="solid">
        <fgColor theme="5" tint="0.5999938962981048"/>
        <bgColor indexed="65"/>
      </patternFill>
    </fill>
    <fill>
      <patternFill patternType="solid">
        <fgColor theme="5" tint="0.3999755851924192"/>
        <bgColor indexed="65"/>
      </patternFill>
    </fill>
    <fill>
      <patternFill patternType="solid">
        <fgColor theme="6"/>
      </patternFill>
    </fill>
    <fill>
      <patternFill patternType="solid">
        <fgColor theme="6" tint="0.7999816888943144"/>
        <bgColor indexed="65"/>
      </patternFill>
    </fill>
    <fill>
      <patternFill patternType="solid">
        <fgColor theme="6" tint="0.5999938962981048"/>
        <bgColor indexed="65"/>
      </patternFill>
    </fill>
    <fill>
      <patternFill patternType="solid">
        <fgColor theme="6" tint="0.3999755851924192"/>
        <bgColor indexed="65"/>
      </patternFill>
    </fill>
    <fill>
      <patternFill patternType="solid">
        <fgColor theme="7"/>
      </patternFill>
    </fill>
    <fill>
      <patternFill patternType="solid">
        <fgColor theme="7" tint="0.7999816888943144"/>
        <bgColor indexed="65"/>
      </patternFill>
    </fill>
    <fill>
      <patternFill patternType="solid">
        <fgColor theme="7" tint="0.5999938962981048"/>
        <bgColor indexed="65"/>
      </patternFill>
    </fill>
    <fill>
      <patternFill patternType="solid">
        <fgColor theme="7" tint="0.3999755851924192"/>
        <bgColor indexed="65"/>
      </patternFill>
    </fill>
    <fill>
      <patternFill patternType="solid">
        <fgColor theme="8"/>
      </patternFill>
    </fill>
    <fill>
      <patternFill patternType="solid">
        <fgColor theme="8" tint="0.7999816888943144"/>
        <bgColor indexed="65"/>
      </patternFill>
    </fill>
    <fill>
      <patternFill patternType="solid">
        <fgColor theme="8" tint="0.5999938962981048"/>
        <bgColor indexed="65"/>
      </patternFill>
    </fill>
    <fill>
      <patternFill patternType="solid">
        <fgColor theme="8" tint="0.3999755851924192"/>
        <bgColor indexed="65"/>
      </patternFill>
    </fill>
    <fill>
      <patternFill patternType="solid">
        <fgColor theme="9"/>
      </patternFill>
    </fill>
    <fill>
      <patternFill patternType="solid">
        <fgColor theme="9" tint="0.7999816888943144"/>
        <bgColor indexed="65"/>
      </patternFill>
    </fill>
    <fill>
      <patternFill patternType="solid">
        <fgColor theme="9" tint="0.5999938962981048"/>
        <bgColor indexed="65"/>
      </patternFill>
    </fill>
    <fill>
      <patternFill patternType="solid">
        <fgColor theme="9" tint="0.3999755851924192"/>
        <bgColor indexed="65"/>
      </patternFill>
    </fill>
  </fills>
  <borders count="11">
    <border>
      <left/>
      <right/>
      <top/>
      <bottom/>
      <diagonal/>
    </border>
    <border>
      <left/>
      <right/>
      <top/>
      <bottom style="thick">
        <color theme="4" tint="-0.499984740745262"/>
      </bottom>
      <diagonal/>
    </border>
    <border>
      <left/>
      <right style="thin">
        <color theme="4" tint="-0.499984740745262"/>
      </right>
      <top/>
      <bottom/>
      <diagonal/>
    </border>
    <border>
      <left/>
      <right/>
      <top/>
      <bottom style="medium">
        <color theme="4" tint="-0.249946592608417"/>
      </bottom>
      <diagonal/>
    </border>
    <border>
      <left/>
      <right/>
      <top style="thick">
        <color theme="4" tint="-0.499984740745262"/>
      </top>
      <bottom style="thick">
        <color theme="4" tint="-0.499984740745262"/>
      </bottom>
      <diagonal/>
    </border>
    <border>
      <left/>
      <right style="thin">
        <color theme="4" tint="-0.499984740745262"/>
      </right>
      <top style="thick">
        <color theme="4" tint="-0.499984740745262"/>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horizontal="left" vertical="center" wrapText="1"/>
    </xf>
    <xf numFmtId="0" fontId="2" fillId="2" borderId="3" applyProtection="0">
      <alignment horizontal="left" vertical="center"/>
    </xf>
    <xf numFmtId="14" fontId="3" fillId="0" borderId="0" applyProtection="0">
      <alignment horizontal="left" vertical="center"/>
    </xf>
    <xf numFmtId="0" fontId="4" fillId="0" borderId="0" applyFill="0" applyProtection="0">
      <alignment horizontal="right" vertical="center"/>
    </xf>
    <xf numFmtId="0" fontId="5" fillId="0" borderId="0" applyNumberFormat="0" applyFill="0" applyBorder="0" applyProtection="0">
      <alignment horizontal="right" vertical="center" wrapText="1"/>
    </xf>
    <xf numFmtId="166" fontId="7" fillId="0" borderId="0" applyFill="0" applyBorder="0" applyProtection="0">
      <alignment horizontal="right" vertical="center"/>
    </xf>
    <xf numFmtId="167" fontId="5" fillId="0" borderId="0" applyFill="0" applyBorder="0" applyProtection="0">
      <alignment horizontal="right" vertical="center"/>
    </xf>
    <xf numFmtId="9" fontId="5" fillId="0" borderId="0" applyFont="0" applyFill="0" applyBorder="0" applyProtection="0">
      <alignment horizontal="right" vertical="center"/>
    </xf>
    <xf numFmtId="0" fontId="5" fillId="0" borderId="2" applyNumberFormat="0" applyFont="0" applyFill="0" applyAlignment="0" applyProtection="0">
      <alignment horizontal="right" vertical="center" wrapText="1"/>
    </xf>
    <xf numFmtId="0" fontId="6" fillId="0" borderId="1" applyNumberFormat="0" applyFill="0" applyProtection="0">
      <alignment horizontal="left" vertical="center"/>
    </xf>
    <xf numFmtId="0" fontId="5" fillId="3" borderId="4" applyNumberFormat="0" applyAlignment="0" applyProtection="0"/>
    <xf numFmtId="0" fontId="5" fillId="0" borderId="0" applyNumberFormat="0" applyFont="0" applyFill="0" applyBorder="0">
      <alignment horizontal="left" vertical="center" indent="3"/>
    </xf>
    <xf numFmtId="0" fontId="7" fillId="3" borderId="5" applyNumberFormat="0" applyFont="0" applyFill="0" applyAlignment="0">
      <alignment horizontal="right" vertical="center"/>
    </xf>
    <xf numFmtId="165" fontId="5" fillId="0" borderId="0" applyFont="0" applyFill="0" applyBorder="0" applyAlignment="0" applyProtection="0"/>
    <xf numFmtId="164" fontId="5" fillId="0" borderId="0" applyFont="0" applyFill="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0" applyNumberFormat="0" applyBorder="0" applyAlignment="0" applyProtection="0"/>
    <xf numFmtId="0" fontId="11" fillId="7" borderId="6" applyNumberFormat="0" applyAlignment="0" applyProtection="0"/>
    <xf numFmtId="0" fontId="12" fillId="8" borderId="7" applyNumberFormat="0" applyAlignment="0" applyProtection="0"/>
    <xf numFmtId="0" fontId="13" fillId="8" borderId="6" applyNumberFormat="0" applyAlignment="0" applyProtection="0"/>
    <xf numFmtId="0" fontId="14" fillId="0" borderId="8" applyNumberFormat="0" applyFill="0" applyAlignment="0" applyProtection="0"/>
    <xf numFmtId="0" fontId="15" fillId="9" borderId="9" applyNumberFormat="0" applyAlignment="0" applyProtection="0"/>
    <xf numFmtId="0" fontId="16" fillId="0" borderId="0" applyNumberFormat="0" applyFill="0" applyBorder="0" applyAlignment="0" applyProtection="0"/>
    <xf numFmtId="0" fontId="5" fillId="10" borderId="10" applyNumberFormat="0" applyFont="0" applyAlignment="0" applyProtection="0"/>
    <xf numFmtId="0" fontId="17" fillId="0" borderId="0" applyNumberFormat="0" applyFill="0" applyBorder="0" applyAlignment="0" applyProtection="0"/>
    <xf numFmtId="0" fontId="1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19">
    <xf numFmtId="0" fontId="0" fillId="0" borderId="0" xfId="0">
      <alignment horizontal="left" vertical="center" wrapText="1"/>
    </xf>
    <xf numFmtId="0" fontId="2" fillId="2" borderId="3" xfId="1">
      <alignment horizontal="left" vertical="center"/>
    </xf>
    <xf numFmtId="14" fontId="3" fillId="0" borderId="0" xfId="2">
      <alignment horizontal="left" vertical="center"/>
    </xf>
    <xf numFmtId="0" fontId="6" fillId="0" borderId="1" xfId="9">
      <alignment horizontal="left" vertical="center"/>
    </xf>
    <xf numFmtId="0" fontId="0" fillId="0" borderId="2" xfId="8" applyFont="1" applyFill="1" applyAlignment="1">
      <alignment horizontal="left" vertical="center" wrapText="1"/>
    </xf>
    <xf numFmtId="167" fontId="5" fillId="0" borderId="0" xfId="6" applyFill="1" applyBorder="1">
      <alignment horizontal="right" vertical="center"/>
    </xf>
    <xf numFmtId="0" fontId="0" fillId="0" borderId="0" xfId="11" applyFont="1" applyFill="1" applyBorder="1">
      <alignment horizontal="left" vertical="center" indent="3"/>
    </xf>
    <xf numFmtId="9" fontId="0" fillId="0" borderId="0" xfId="7" applyFont="1" applyFill="1" applyBorder="1">
      <alignment horizontal="right" vertical="center"/>
    </xf>
    <xf numFmtId="0" fontId="5" fillId="0" borderId="0" xfId="4">
      <alignment horizontal="right" vertical="center" wrapText="1"/>
    </xf>
    <xf numFmtId="0" fontId="4" fillId="0" borderId="0" xfId="3">
      <alignment horizontal="right" vertical="center"/>
    </xf>
    <xf numFmtId="0" fontId="5" fillId="3" borderId="5" xfId="12" applyFont="1" applyAlignment="1">
      <alignment horizontal="left" vertical="center" wrapText="1"/>
    </xf>
    <xf numFmtId="167" fontId="0" fillId="0" borderId="0" xfId="0" applyNumberFormat="1" applyAlignment="1">
      <alignment horizontal="right" vertical="center"/>
    </xf>
    <xf numFmtId="166" fontId="7" fillId="0" borderId="2" xfId="8" applyNumberFormat="1" applyFont="1" applyFill="1" applyAlignment="1">
      <alignment horizontal="right" vertical="center"/>
    </xf>
    <xf numFmtId="166" fontId="7" fillId="0" borderId="0" xfId="0" applyNumberFormat="1" applyFont="1" applyAlignment="1">
      <alignment horizontal="right" vertical="center"/>
    </xf>
    <xf numFmtId="166" fontId="7" fillId="0" borderId="2" xfId="0" applyNumberFormat="1" applyFont="1" applyBorder="1" applyAlignment="1">
      <alignment horizontal="right" vertical="center"/>
    </xf>
    <xf numFmtId="166" fontId="7" fillId="0" borderId="0" xfId="5" applyFill="1" applyBorder="1">
      <alignment horizontal="right" vertical="center"/>
    </xf>
    <xf numFmtId="166" fontId="7" fillId="3" borderId="4" xfId="5" applyFill="1" applyBorder="1">
      <alignment horizontal="right" vertical="center"/>
    </xf>
    <xf numFmtId="166" fontId="7" fillId="3" borderId="5" xfId="5" applyFill="1" applyBorder="1">
      <alignment horizontal="right" vertical="center"/>
    </xf>
    <xf numFmtId="0" fontId="4" fillId="0" borderId="0" xfId="3">
      <alignment horizontal="right" vertical="center"/>
    </xf>
  </cellXfs>
  <cellStyles count="50">
    <cellStyle name="20% - Énfasis1" xfId="27" builtinId="30" customBuiltin="1"/>
    <cellStyle name="20% - Énfasis2" xfId="31" builtinId="34" customBuiltin="1"/>
    <cellStyle name="20% - Énfasis3" xfId="35" builtinId="38" customBuiltin="1"/>
    <cellStyle name="20% - Énfasis4" xfId="39" builtinId="42" customBuiltin="1"/>
    <cellStyle name="20% - Énfasis5" xfId="43" builtinId="46" customBuiltin="1"/>
    <cellStyle name="20% - Énfasis6" xfId="47" builtinId="50" customBuiltin="1"/>
    <cellStyle name="40% - Énfasis1" xfId="28" builtinId="31" customBuiltin="1"/>
    <cellStyle name="40% - Énfasis2" xfId="32" builtinId="35" customBuiltin="1"/>
    <cellStyle name="40% - Énfasis3" xfId="36" builtinId="39" customBuiltin="1"/>
    <cellStyle name="40% - Énfasis4" xfId="40" builtinId="43" customBuiltin="1"/>
    <cellStyle name="40% - Énfasis5" xfId="44" builtinId="47" customBuiltin="1"/>
    <cellStyle name="40% - Énfasis6" xfId="48" builtinId="51" customBuiltin="1"/>
    <cellStyle name="60% - Énfasis1" xfId="29" builtinId="32" customBuiltin="1"/>
    <cellStyle name="60% - Énfasis2" xfId="33" builtinId="36" customBuiltin="1"/>
    <cellStyle name="60% - Énfasis3" xfId="37" builtinId="40" customBuiltin="1"/>
    <cellStyle name="60% - Énfasis4" xfId="41" builtinId="44" customBuiltin="1"/>
    <cellStyle name="60% - Énfasis5" xfId="45" builtinId="48" customBuiltin="1"/>
    <cellStyle name="60% - Énfasis6" xfId="49" builtinId="52" customBuiltin="1"/>
    <cellStyle name="Borde derecho" xfId="8" xr:uid="{00000000-0005-0000-0000-00000A000000}"/>
    <cellStyle name="Borde inferior y derecho" xfId="12" xr:uid="{00000000-0005-0000-0000-000009000000}"/>
    <cellStyle name="Bueno" xfId="15" builtinId="26" customBuiltin="1"/>
    <cellStyle name="Cálculo" xfId="20" builtinId="22" customBuiltin="1"/>
    <cellStyle name="Celda de comprobación" xfId="22" builtinId="23" customBuiltin="1"/>
    <cellStyle name="Celda vinculada" xfId="21" builtinId="24" customBuiltin="1"/>
    <cellStyle name="Cierre de la previsión" xfId="11" xr:uid="{00000000-0005-0000-0000-000002000000}"/>
    <cellStyle name="Encabezado 1" xfId="1" builtinId="16" customBuiltin="1"/>
    <cellStyle name="Encabezado 4" xfId="4" builtinId="19" customBuiltin="1"/>
    <cellStyle name="Énfasis1" xfId="26" builtinId="29" customBuiltin="1"/>
    <cellStyle name="Énfasis2" xfId="30" builtinId="33" customBuiltin="1"/>
    <cellStyle name="Énfasis3" xfId="34" builtinId="37" customBuiltin="1"/>
    <cellStyle name="Énfasis4" xfId="38" builtinId="41" customBuiltin="1"/>
    <cellStyle name="Énfasis5" xfId="42" builtinId="45" customBuiltin="1"/>
    <cellStyle name="Énfasis6" xfId="46" builtinId="49" customBuiltin="1"/>
    <cellStyle name="Entrada" xfId="18" builtinId="20" customBuiltin="1"/>
    <cellStyle name="Incorrecto" xfId="16" builtinId="27" customBuiltin="1"/>
    <cellStyle name="Millares" xfId="13" builtinId="3" customBuiltin="1"/>
    <cellStyle name="Millares [0]" xfId="14" builtinId="6" customBuiltin="1"/>
    <cellStyle name="Moneda" xfId="5" builtinId="4" customBuiltin="1"/>
    <cellStyle name="Moneda [0]" xfId="6" builtinId="7" customBuiltin="1"/>
    <cellStyle name="Neutral" xfId="17" builtinId="28" customBuiltin="1"/>
    <cellStyle name="Normal" xfId="0" builtinId="0" customBuiltin="1"/>
    <cellStyle name="Notas" xfId="24" builtinId="10" customBuiltin="1"/>
    <cellStyle name="Porcentaje" xfId="7" builtinId="5" customBuiltin="1"/>
    <cellStyle name="Salida" xfId="19" builtinId="21" customBuiltin="1"/>
    <cellStyle name="Texto de advertencia" xfId="23" builtinId="11" customBuiltin="1"/>
    <cellStyle name="Texto explicativo" xfId="25" builtinId="53" customBuiltin="1"/>
    <cellStyle name="Título" xfId="9" builtinId="15" customBuiltin="1"/>
    <cellStyle name="Título 2" xfId="2" builtinId="17" customBuiltin="1"/>
    <cellStyle name="Título 3" xfId="3" builtinId="18" customBuiltin="1"/>
    <cellStyle name="Total" xfId="10" builtinId="25" customBuiltin="1"/>
  </cellStyles>
  <dxfs count="51">
    <dxf>
      <font>
        <b val="0"/>
        <i val="0"/>
        <strike val="0"/>
        <condense val="0"/>
        <extend val="0"/>
        <outline val="0"/>
        <shadow val="0"/>
        <u val="none"/>
        <vertAlign val="baseline"/>
        <sz val="11"/>
        <color auto="1"/>
        <name val="Calibri"/>
        <family val="2"/>
        <scheme val="minor"/>
      </font>
      <numFmt numFmtId="166" formatCode="#,##0\ &quot;€&quot;"/>
      <alignment horizontal="right" vertical="center"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6" formatCode="#,##0\ &quot;€&quot;"/>
      <alignment horizontal="right" vertical="center"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6" formatCode="#,##0\ &quot;€&quot;"/>
      <alignment horizontal="right" vertical="center"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6" formatCode="#,##0\ &quot;€&quot;"/>
      <alignment horizontal="right" vertical="center"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6" formatCode="#,##0\ &quot;€&quot;"/>
      <alignment horizontal="right" vertical="center" textRotation="0" wrapText="0" indent="0" justifyLastLine="0" shrinkToFit="0" readingOrder="0"/>
      <border diagonalUp="0" diagonalDown="0" outline="0">
        <left/>
        <right style="thin">
          <color theme="4" tint="-0.499984740745262"/>
        </right>
        <top/>
        <bottom/>
      </border>
    </dxf>
    <dxf>
      <font>
        <b val="0"/>
        <i val="0"/>
        <strike val="0"/>
        <condense val="0"/>
        <extend val="0"/>
        <outline val="0"/>
        <shadow val="0"/>
        <u val="none"/>
        <vertAlign val="baseline"/>
        <sz val="11"/>
        <color auto="1"/>
        <name val="Calibri"/>
        <family val="2"/>
        <scheme val="minor"/>
      </font>
      <numFmt numFmtId="166" formatCode="#,##0\ &quot;€&quot;"/>
      <alignment horizontal="right" vertical="center"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6" formatCode="#,##0\ &quot;€&quot;"/>
      <alignment horizontal="right" vertical="center"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6" formatCode="#,##0\ &quot;€&quot;"/>
      <alignment horizontal="right" vertical="center"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6" formatCode="#,##0\ &quot;€&quot;"/>
      <alignment horizontal="right" vertical="center" textRotation="0" wrapText="0" indent="0" justifyLastLine="0" shrinkToFit="0" readingOrder="0"/>
      <border diagonalUp="0" diagonalDown="0" outline="0">
        <left/>
        <right style="thin">
          <color theme="4" tint="-0.499984740745262"/>
        </right>
        <top/>
        <bottom/>
      </border>
    </dxf>
    <dxf>
      <font>
        <b val="0"/>
        <i val="0"/>
        <strike val="0"/>
        <condense val="0"/>
        <extend val="0"/>
        <outline val="0"/>
        <shadow val="0"/>
        <u val="none"/>
        <vertAlign val="baseline"/>
        <sz val="11"/>
        <color auto="1"/>
        <name val="Calibri"/>
        <family val="2"/>
        <scheme val="minor"/>
      </font>
      <numFmt numFmtId="166" formatCode="#,##0\ &quot;€&quot;"/>
      <alignment horizontal="right" vertical="center"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6" formatCode="#,##0\ &quot;€&quot;"/>
      <alignment horizontal="right" vertical="center"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6" formatCode="#,##0\ &quot;€&quot;"/>
      <alignment horizontal="right" vertical="center" textRotation="0" wrapText="0" indent="0" justifyLastLine="0" shrinkToFit="0" readingOrder="0"/>
    </dxf>
    <dxf>
      <numFmt numFmtId="167" formatCode="#,##0.00\ &quot;€&quot;"/>
      <alignment horizontal="right" vertical="center" textRotation="0" wrapText="0" indent="0" justifyLastLine="0" shrinkToFit="0" readingOrder="0"/>
    </dxf>
    <dxf>
      <numFmt numFmtId="167" formatCode="#,##0.00\ &quot;€&quot;"/>
      <alignment horizontal="right" vertical="center" textRotation="0" wrapText="0" indent="0" justifyLastLine="0" shrinkToFit="0" readingOrder="0"/>
    </dxf>
    <dxf>
      <numFmt numFmtId="166" formatCode="#,##0\ &quot;€&quot;"/>
      <fill>
        <patternFill patternType="none">
          <fgColor indexed="64"/>
          <bgColor indexed="65"/>
        </patternFill>
      </fill>
    </dxf>
    <dxf>
      <numFmt numFmtId="166" formatCode="#,##0\ &quot;€&quot;"/>
      <fill>
        <patternFill patternType="none">
          <fgColor indexed="64"/>
          <bgColor indexed="65"/>
        </patternFill>
      </fill>
    </dxf>
    <dxf>
      <numFmt numFmtId="166" formatCode="#,##0\ &quot;€&quot;"/>
      <fill>
        <patternFill patternType="none">
          <fgColor indexed="64"/>
          <bgColor indexed="65"/>
        </patternFill>
      </fill>
    </dxf>
    <dxf>
      <numFmt numFmtId="166" formatCode="#,##0\ &quot;€&quot;"/>
      <fill>
        <patternFill patternType="none">
          <fgColor indexed="64"/>
          <bgColor indexed="65"/>
        </patternFill>
      </fill>
    </dxf>
    <dxf>
      <numFmt numFmtId="166" formatCode="#,##0\ &quot;€&quot;"/>
      <fill>
        <patternFill patternType="none">
          <fgColor indexed="64"/>
          <bgColor indexed="65"/>
        </patternFill>
      </fill>
    </dxf>
    <dxf>
      <numFmt numFmtId="166" formatCode="#,##0\ &quot;€&quot;"/>
      <fill>
        <patternFill patternType="none">
          <fgColor indexed="64"/>
          <bgColor indexed="65"/>
        </patternFill>
      </fill>
    </dxf>
    <dxf>
      <numFmt numFmtId="166" formatCode="#,##0\ &quot;€&quot;"/>
      <fill>
        <patternFill patternType="none">
          <fgColor indexed="64"/>
          <bgColor indexed="65"/>
        </patternFill>
      </fill>
    </dxf>
    <dxf>
      <numFmt numFmtId="166" formatCode="#,##0\ &quot;€&quot;"/>
      <fill>
        <patternFill patternType="none">
          <fgColor indexed="64"/>
          <bgColor indexed="65"/>
        </patternFill>
      </fill>
    </dxf>
    <dxf>
      <numFmt numFmtId="166" formatCode="#,##0\ &quot;€&quot;"/>
      <fill>
        <patternFill patternType="none">
          <fgColor indexed="64"/>
          <bgColor indexed="65"/>
        </patternFill>
      </fill>
    </dxf>
    <dxf>
      <numFmt numFmtId="166" formatCode="#,##0\ &quot;€&quot;"/>
      <fill>
        <patternFill patternType="none">
          <fgColor indexed="64"/>
          <bgColor indexed="65"/>
        </patternFill>
      </fill>
    </dxf>
    <dxf>
      <numFmt numFmtId="166" formatCode="#,##0\ &quot;€&quot;"/>
      <fill>
        <patternFill patternType="none">
          <fgColor indexed="64"/>
          <bgColor indexed="65"/>
        </patternFill>
      </fill>
    </dxf>
    <dxf>
      <numFmt numFmtId="166" formatCode="#,##0\ &quot;€&quot;"/>
      <fill>
        <patternFill patternType="none">
          <fgColor indexed="64"/>
          <bgColor indexed="65"/>
        </patternFill>
      </fill>
    </dxf>
    <dxf>
      <font>
        <b val="0"/>
        <i val="0"/>
        <strike val="0"/>
        <condense val="0"/>
        <extend val="0"/>
        <outline val="0"/>
        <shadow val="0"/>
        <u val="none"/>
        <vertAlign val="baseline"/>
        <sz val="11"/>
        <color theme="1" tint="0.14996795556505021"/>
        <name val="Calibri"/>
        <family val="2"/>
        <scheme val="minor"/>
      </font>
      <numFmt numFmtId="0" formatCode="General"/>
      <fill>
        <patternFill patternType="none">
          <fgColor indexed="64"/>
          <bgColor indexed="65"/>
        </patternFill>
      </fill>
    </dxf>
    <dxf>
      <numFmt numFmtId="168" formatCode="&quot;$&quot;#,##0.00"/>
      <fill>
        <patternFill patternType="none">
          <fgColor indexed="64"/>
          <bgColor indexed="65"/>
        </patternFill>
      </fill>
    </dxf>
    <dxf>
      <font>
        <b val="0"/>
        <i val="0"/>
        <strike val="0"/>
        <condense val="0"/>
        <extend val="0"/>
        <outline val="0"/>
        <shadow val="0"/>
        <u val="none"/>
        <vertAlign val="baseline"/>
        <sz val="11"/>
        <color theme="1" tint="0.1499679555650502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tint="0.14996795556505021"/>
        <name val="Calibri"/>
        <family val="2"/>
        <scheme val="minor"/>
      </font>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theme="1" tint="0.1499679555650502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tint="0.1499679555650502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tint="0.1499679555650502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tint="0.1499679555650502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tint="0.14996795556505021"/>
        <name val="Calibri"/>
        <family val="2"/>
        <scheme val="minor"/>
      </font>
      <fill>
        <patternFill patternType="none">
          <fgColor indexed="64"/>
          <bgColor indexed="65"/>
        </patternFill>
      </fill>
    </dxf>
    <dxf>
      <border>
        <right style="thin">
          <color theme="4" tint="-0.499984740745262"/>
        </right>
        <vertical/>
      </border>
    </dxf>
    <dxf>
      <font>
        <color theme="3"/>
      </font>
      <fill>
        <patternFill patternType="solid">
          <fgColor theme="4" tint="0.7999816888943144"/>
          <bgColor theme="4" tint="0.7999816888943144"/>
        </patternFill>
      </fill>
    </dxf>
    <dxf>
      <font>
        <color theme="3"/>
      </font>
      <fill>
        <patternFill patternType="solid">
          <fgColor theme="4" tint="0.7999816888943144"/>
          <bgColor theme="4" tint="0.7999816888943144"/>
        </patternFill>
      </fill>
    </dxf>
    <dxf>
      <font>
        <color theme="3"/>
      </font>
    </dxf>
    <dxf>
      <font>
        <color theme="3"/>
      </font>
      <border>
        <right style="thin">
          <color theme="4" tint="-0.499984740745262"/>
        </right>
        <vertical/>
      </border>
    </dxf>
    <dxf>
      <font>
        <b val="0"/>
        <i val="0"/>
        <color theme="1" tint="0.14996795556505021"/>
      </font>
      <fill>
        <patternFill>
          <bgColor theme="0" tint="-0.14996795556505021"/>
        </patternFill>
      </fill>
      <border>
        <top style="medium">
          <color theme="4" tint="-0.249946592608417"/>
        </top>
        <bottom style="thick">
          <color theme="4" tint="-0.499984740745262"/>
        </bottom>
      </border>
    </dxf>
    <dxf>
      <font>
        <b val="0"/>
        <i val="0"/>
        <color theme="3"/>
      </font>
      <fill>
        <patternFill patternType="solid">
          <fgColor theme="4"/>
          <bgColor theme="4" tint="0.3999450666829432"/>
        </patternFill>
      </fill>
      <border diagonalUp="0" diagonalDown="0">
        <left/>
        <right/>
        <top style="thick">
          <color theme="4" tint="-0.499984740745262"/>
        </top>
        <bottom style="thin">
          <color theme="4" tint="-0.249946592608417"/>
        </bottom>
        <vertical/>
        <horizontal/>
      </border>
    </dxf>
    <dxf>
      <font>
        <color theme="3"/>
      </font>
      <fill>
        <patternFill>
          <bgColor theme="0" tint="-4.99893185216834E-2"/>
        </patternFill>
      </fill>
      <border>
        <left/>
        <right/>
        <top style="thin">
          <color theme="4" tint="-0.249946592608417"/>
        </top>
        <bottom style="thin">
          <color theme="4" tint="-0.249946592608417"/>
        </bottom>
        <horizontal style="thin">
          <color theme="4" tint="-0.249946592608417"/>
        </horizontal>
      </border>
    </dxf>
    <dxf>
      <font>
        <color theme="3"/>
      </font>
      <fill>
        <patternFill patternType="solid">
          <fgColor theme="4" tint="0.7999816888943144"/>
          <bgColor theme="4" tint="0.7999816888943144"/>
        </patternFill>
      </fill>
    </dxf>
    <dxf>
      <font>
        <color theme="3"/>
      </font>
      <fill>
        <patternFill patternType="solid">
          <fgColor theme="4" tint="0.7999816888943144"/>
          <bgColor theme="4" tint="0.7999816888943144"/>
        </patternFill>
      </fill>
    </dxf>
    <dxf>
      <font>
        <color theme="3"/>
      </font>
    </dxf>
    <dxf>
      <font>
        <color theme="3"/>
      </font>
    </dxf>
    <dxf>
      <font>
        <b/>
        <i val="0"/>
        <color theme="3"/>
      </font>
      <fill>
        <patternFill>
          <bgColor theme="0" tint="-0.14996795556505021"/>
        </patternFill>
      </fill>
      <border>
        <top style="double">
          <color theme="4" tint="-0.499984740745262"/>
        </top>
        <bottom style="thick">
          <color theme="4" tint="-0.499984740745262"/>
        </bottom>
      </border>
    </dxf>
    <dxf>
      <font>
        <b/>
        <i val="0"/>
        <color theme="3"/>
      </font>
      <fill>
        <patternFill patternType="solid">
          <fgColor theme="4"/>
          <bgColor theme="4"/>
        </patternFill>
      </fill>
      <border diagonalUp="0" diagonalDown="0">
        <left/>
        <right/>
        <top/>
        <bottom/>
        <vertical/>
        <horizontal/>
      </border>
    </dxf>
    <dxf>
      <font>
        <color theme="3"/>
      </font>
      <border>
        <left style="thin">
          <color theme="4" tint="0.3999755851924192"/>
        </left>
        <right style="thin">
          <color theme="4" tint="0.3999755851924192"/>
        </right>
        <top style="thin">
          <color theme="4" tint="0.3999755851924192"/>
        </top>
        <bottom style="thin">
          <color theme="4" tint="0.3999755851924192"/>
        </bottom>
        <horizontal style="thin">
          <color theme="4" tint="0.3999755851924192"/>
        </horizontal>
      </border>
    </dxf>
  </dxfs>
  <tableStyles count="2" defaultPivotStyle="PivotStyleLight16">
    <tableStyle name="Seguimiento detallado de clientes potenciales" pivot="0" count="7" xr9:uid="{00000000-0011-0000-FFFF-FFFF00000000}">
      <tableStyleElement type="wholeTable" dxfId="50"/>
      <tableStyleElement type="headerRow" dxfId="49"/>
      <tableStyleElement type="totalRow" dxfId="48"/>
      <tableStyleElement type="firstColumn" dxfId="47"/>
      <tableStyleElement type="lastColumn" dxfId="46"/>
      <tableStyleElement type="firstRowStripe" dxfId="45"/>
      <tableStyleElement type="firstColumnStripe" dxfId="44"/>
    </tableStyle>
    <tableStyle name="Ventas previstas" pivot="0" count="8" xr9:uid="{00000000-0011-0000-FFFF-FFFF01000000}">
      <tableStyleElement type="wholeTable" dxfId="43"/>
      <tableStyleElement type="headerRow" dxfId="42"/>
      <tableStyleElement type="totalRow" dxfId="41"/>
      <tableStyleElement type="firstColumn" dxfId="40"/>
      <tableStyleElement type="lastColumn" dxfId="39"/>
      <tableStyleElement type="firstRowStripe" dxfId="38"/>
      <tableStyleElement type="firstColumnStripe" dxfId="37"/>
      <tableStyleElement type="firstHeaderCell" dxfId="3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1.xml" Id="rId8" /><Relationship Type="http://schemas.openxmlformats.org/officeDocument/2006/relationships/worksheet" Target="/xl/worksheets/sheet31.xml" Id="rId3" /><Relationship Type="http://schemas.openxmlformats.org/officeDocument/2006/relationships/calcChain" Target="/xl/calcChain.xml" Id="rId7" /><Relationship Type="http://schemas.openxmlformats.org/officeDocument/2006/relationships/worksheet" Target="/xl/worksheets/sheet22.xml" Id="rId2" /><Relationship Type="http://schemas.openxmlformats.org/officeDocument/2006/relationships/worksheet" Target="/xl/worksheets/sheet13.xml" Id="rId1" /><Relationship Type="http://schemas.openxmlformats.org/officeDocument/2006/relationships/sharedStrings" Target="/xl/sharedStrings.xml" Id="rId6" /><Relationship Type="http://schemas.openxmlformats.org/officeDocument/2006/relationships/styles" Target="/xl/styles.xml" Id="rId5" /><Relationship Type="http://schemas.openxmlformats.org/officeDocument/2006/relationships/customXml" Target="/customXml/item32.xml" Id="rId10" /><Relationship Type="http://schemas.openxmlformats.org/officeDocument/2006/relationships/theme" Target="/xl/theme/theme11.xml" Id="rId4" /><Relationship Type="http://schemas.openxmlformats.org/officeDocument/2006/relationships/customXml" Target="/customXml/item23.xml" Id="rId9" /></Relationships>
</file>

<file path=xl/charts/_rels/chart11.xml.rels>&#65279;<?xml version="1.0" encoding="utf-8"?><Relationships xmlns="http://schemas.openxmlformats.org/package/2006/relationships"><Relationship Type="http://schemas.microsoft.com/office/2011/relationships/chartColorStyle" Target="/xl/charts/colors1.xml" Id="rId2" /><Relationship Type="http://schemas.microsoft.com/office/2011/relationships/chartStyle" Target="/xl/charts/style1.xml" Id="rId1" /></Relationships>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Mensual</c:v>
          </c:tx>
          <c:spPr>
            <a:ln w="38100" cap="rnd">
              <a:solidFill>
                <a:schemeClr val="accent2"/>
              </a:solidFill>
              <a:round/>
            </a:ln>
            <a:effectLst/>
          </c:spPr>
          <c:marker>
            <c:symbol val="none"/>
          </c:marker>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'Ventas previstas '!$C$20:$N$20</c:f>
              <c:numCache>
                <c:formatCode>#,##0\ "€"</c:formatCode>
                <c:ptCount val="12"/>
                <c:pt idx="0">
                  <c:v>270000</c:v>
                </c:pt>
                <c:pt idx="1">
                  <c:v>20000</c:v>
                </c:pt>
                <c:pt idx="2">
                  <c:v>20000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7E82-4B8C-8617-F5FD126A3E6C}"/>
            </c:ext>
          </c:extLst>
        </c:ser>
        <c:ser>
          <c:idx val="1"/>
          <c:order val="1"/>
          <c:tx>
            <c:v>Acumulativo</c:v>
          </c:tx>
          <c:spPr>
            <a:ln w="38100" cap="rnd">
              <a:solidFill>
                <a:schemeClr val="accent4"/>
              </a:solidFill>
              <a:round/>
            </a:ln>
            <a:effectLst/>
          </c:spPr>
          <c:marker>
            <c:symbol val="none"/>
          </c:marker>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'Ventas previstas '!$C$21:$N$21</c:f>
              <c:numCache>
                <c:formatCode>#,##0\ "€"</c:formatCode>
                <c:ptCount val="12"/>
                <c:pt idx="0">
                  <c:v>270000</c:v>
                </c:pt>
                <c:pt idx="1">
                  <c:v>290000</c:v>
                </c:pt>
                <c:pt idx="2">
                  <c:v>310000</c:v>
                </c:pt>
                <c:pt idx="3">
                  <c:v>310000</c:v>
                </c:pt>
                <c:pt idx="4">
                  <c:v>310000</c:v>
                </c:pt>
                <c:pt idx="5">
                  <c:v>310000</c:v>
                </c:pt>
                <c:pt idx="6">
                  <c:v>310000</c:v>
                </c:pt>
                <c:pt idx="7">
                  <c:v>310000</c:v>
                </c:pt>
                <c:pt idx="8">
                  <c:v>310000</c:v>
                </c:pt>
                <c:pt idx="9">
                  <c:v>310000</c:v>
                </c:pt>
                <c:pt idx="10">
                  <c:v>310000</c:v>
                </c:pt>
                <c:pt idx="11">
                  <c:v>310000</c:v>
                </c:pt>
              </c:numCache>
            </c:numRef>
          </c:val>
          <c:smooth val="0"/>
          <c:extLst>
            <c:ext xmlns:c16="http://schemas.microsoft.com/office/drawing/2014/chart" uri="{C3380CC4-5D6E-409C-BE32-E72D297353CC}">
              <c16:uniqueId val="{00000001-7E82-4B8C-8617-F5FD126A3E6C}"/>
            </c:ext>
          </c:extLst>
        </c:ser>
        <c:dLbls>
          <c:dLblPos val="ctr"/>
          <c:showLegendKey val="0"/>
          <c:showVal val="1"/>
          <c:showCatName val="0"/>
          <c:showSerName val="0"/>
          <c:showPercent val="0"/>
          <c:showBubbleSize val="0"/>
        </c:dLbls>
        <c:smooth val="0"/>
        <c:axId val="116616584"/>
        <c:axId val="116616968"/>
      </c:lineChart>
      <c:catAx>
        <c:axId val="116616584"/>
        <c:scaling>
          <c:orientation val="minMax"/>
        </c:scaling>
        <c:delete val="0"/>
        <c:axPos val="b"/>
        <c:title>
          <c:tx>
            <c:rich>
              <a:bodyPr rot="0" spcFirstLastPara="1" vertOverflow="ellipsis" vert="horz" wrap="square" anchor="ctr" anchorCtr="1"/>
              <a:lstStyle/>
              <a:p>
                <a:pPr>
                  <a:defRPr sz="1100" b="0" i="0" u="none" strike="noStrike" kern="1200" cap="all" baseline="0">
                    <a:solidFill>
                      <a:schemeClr val="tx1">
                        <a:lumMod val="65000"/>
                        <a:lumOff val="35000"/>
                      </a:schemeClr>
                    </a:solidFill>
                    <a:latin typeface="+mn-lt"/>
                    <a:ea typeface="+mn-ea"/>
                    <a:cs typeface="+mn-cs"/>
                  </a:defRPr>
                </a:pPr>
                <a:r>
                  <a:rPr lang="en-US"/>
                  <a:t>Mes</a:t>
                </a:r>
              </a:p>
            </c:rich>
          </c:tx>
          <c:overlay val="0"/>
          <c:spPr>
            <a:noFill/>
            <a:ln>
              <a:noFill/>
            </a:ln>
            <a:effectLst/>
          </c:spPr>
          <c:txPr>
            <a:bodyPr rot="0" spcFirstLastPara="1" vertOverflow="ellipsis" vert="horz" wrap="square" anchor="ctr" anchorCtr="1"/>
            <a:lstStyle/>
            <a:p>
              <a:pPr>
                <a:defRPr sz="1100" b="0" i="0" u="none" strike="noStrike" kern="1200" cap="all" baseline="0">
                  <a:solidFill>
                    <a:schemeClr val="tx1">
                      <a:lumMod val="65000"/>
                      <a:lumOff val="35000"/>
                    </a:schemeClr>
                  </a:solidFill>
                  <a:latin typeface="+mn-lt"/>
                  <a:ea typeface="+mn-ea"/>
                  <a:cs typeface="+mn-cs"/>
                </a:defRPr>
              </a:pPr>
              <a:endParaRPr lang="es-ES"/>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cap="none" spc="0" normalizeH="0" baseline="0">
                <a:solidFill>
                  <a:schemeClr val="tx1">
                    <a:lumMod val="65000"/>
                    <a:lumOff val="35000"/>
                  </a:schemeClr>
                </a:solidFill>
                <a:latin typeface="+mn-lt"/>
                <a:ea typeface="+mn-ea"/>
                <a:cs typeface="+mn-cs"/>
              </a:defRPr>
            </a:pPr>
            <a:endParaRPr lang="es-ES"/>
          </a:p>
        </c:txPr>
        <c:crossAx val="116616968"/>
        <c:crosses val="autoZero"/>
        <c:auto val="1"/>
        <c:lblAlgn val="ctr"/>
        <c:lblOffset val="100"/>
        <c:noMultiLvlLbl val="0"/>
      </c:catAx>
      <c:valAx>
        <c:axId val="116616968"/>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100" b="0" i="0" u="none" strike="noStrike" kern="1200" cap="all" baseline="0">
                    <a:solidFill>
                      <a:schemeClr val="tx1">
                        <a:lumMod val="65000"/>
                        <a:lumOff val="35000"/>
                      </a:schemeClr>
                    </a:solidFill>
                    <a:latin typeface="+mn-lt"/>
                    <a:ea typeface="+mn-ea"/>
                    <a:cs typeface="+mn-cs"/>
                  </a:defRPr>
                </a:pPr>
                <a:r>
                  <a:rPr lang="en-US"/>
                  <a:t>Previsión de ingresos</a:t>
                </a:r>
              </a:p>
            </c:rich>
          </c:tx>
          <c:overlay val="0"/>
          <c:spPr>
            <a:noFill/>
            <a:ln>
              <a:noFill/>
            </a:ln>
            <a:effectLst/>
          </c:spPr>
          <c:txPr>
            <a:bodyPr rot="-5400000" spcFirstLastPara="1" vertOverflow="ellipsis" vert="horz" wrap="square" anchor="ctr" anchorCtr="1"/>
            <a:lstStyle/>
            <a:p>
              <a:pPr>
                <a:defRPr sz="1100" b="0" i="0" u="none" strike="noStrike" kern="1200" cap="all" baseline="0">
                  <a:solidFill>
                    <a:schemeClr val="tx1">
                      <a:lumMod val="65000"/>
                      <a:lumOff val="35000"/>
                    </a:schemeClr>
                  </a:solidFill>
                  <a:latin typeface="+mn-lt"/>
                  <a:ea typeface="+mn-ea"/>
                  <a:cs typeface="+mn-cs"/>
                </a:defRPr>
              </a:pPr>
              <a:endParaRPr lang="es-ES"/>
            </a:p>
          </c:txPr>
        </c:title>
        <c:numFmt formatCode="#,##0\ &quot;€&quot;"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ES"/>
          </a:p>
        </c:txPr>
        <c:crossAx val="116616584"/>
        <c:crosses val="autoZero"/>
        <c:crossBetween val="between"/>
      </c:val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1100" b="0" i="0" u="none" strike="noStrike" kern="1200" baseline="0">
                <a:solidFill>
                  <a:schemeClr val="tx1">
                    <a:lumMod val="65000"/>
                    <a:lumOff val="35000"/>
                  </a:schemeClr>
                </a:solidFill>
                <a:latin typeface="+mn-lt"/>
                <a:ea typeface="+mn-ea"/>
                <a:cs typeface="+mn-cs"/>
              </a:defRPr>
            </a:pPr>
            <a:endParaRPr lang="es-E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s-ES"/>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1.xml.rels>&#65279;<?xml version="1.0" encoding="utf-8"?><Relationships xmlns="http://schemas.openxmlformats.org/package/2006/relationships"><Relationship Type="http://schemas.openxmlformats.org/officeDocument/2006/relationships/chart" Target="/xl/charts/chart11.xml" Id="rId1" /></Relationships>
</file>

<file path=xl/drawings/drawing11.xml><?xml version="1.0" encoding="utf-8"?>
<xdr:wsDr xmlns:xdr="http://schemas.openxmlformats.org/drawingml/2006/spreadsheetDrawing" xmlns:a="http://schemas.openxmlformats.org/drawingml/2006/main">
  <xdr:twoCellAnchor editAs="absolute">
    <xdr:from>
      <xdr:col>1</xdr:col>
      <xdr:colOff>238125</xdr:colOff>
      <xdr:row>2</xdr:row>
      <xdr:rowOff>76200</xdr:rowOff>
    </xdr:from>
    <xdr:to>
      <xdr:col>1</xdr:col>
      <xdr:colOff>11296650</xdr:colOff>
      <xdr:row>38</xdr:row>
      <xdr:rowOff>28575</xdr:rowOff>
    </xdr:to>
    <xdr:graphicFrame macro="">
      <xdr:nvGraphicFramePr>
        <xdr:cNvPr id="2" name="Previsión ponderada mensual" descr="Gráfico de líneas que ilustra la previsión de ingresos acumulados y mensuales">
          <a:extLst>
            <a:ext uri="{FF2B5EF4-FFF2-40B4-BE49-F238E27FC236}">
              <a16:creationId xmlns:a16="http://schemas.microsoft.com/office/drawing/2014/main" id="{80BFB67B-E508-4D47-97F7-4D187001B47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tosClientesPotenciales" displayName="DatosClientesPotenciales" ref="B5:J9" totalsRowCount="1">
  <autoFilter ref="B5:J8"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000-000001000000}" name="Nombre del cliente potencial" totalsRowLabel="Total" dataDxfId="35"/>
    <tableColumn id="2" xr3:uid="{00000000-0010-0000-0000-000002000000}" name="Contacto del cliente potencial" dataDxfId="34"/>
    <tableColumn id="3" xr3:uid="{00000000-0010-0000-0000-000003000000}" name="Origen del _x000a_cliente" dataDxfId="33"/>
    <tableColumn id="4" xr3:uid="{00000000-0010-0000-0000-000004000000}" name="Región del _x000a_cliente" dataDxfId="32"/>
    <tableColumn id="5" xr3:uid="{00000000-0010-0000-0000-000005000000}" name="Tipo de _x000a_cliente" dataDxfId="31"/>
    <tableColumn id="6" xr3:uid="{00000000-0010-0000-0000-000006000000}" name="Oportunidad potencial" totalsRowFunction="sum" dataDxfId="30" totalsRowDxfId="13"/>
    <tableColumn id="7" xr3:uid="{00000000-0010-0000-0000-000007000000}" name="Oportunidad _x000a_de venta" dataDxfId="29"/>
    <tableColumn id="8" xr3:uid="{00000000-0010-0000-0000-000008000000}" name="Cierre de _x000a_la previsión" dataDxfId="28" dataCellStyle="Cierre de la previsión"/>
    <tableColumn id="9" xr3:uid="{00000000-0010-0000-0000-000009000000}" name="Previsión _x000a_ponderada" totalsRowFunction="sum" dataDxfId="27" totalsRowDxfId="12">
      <calculatedColumnFormula>IFERROR(IF(DatosClientesPotenciales[[#This Row],[Oportunidad 
de venta]]&lt;&gt;"",DatosClientesPotenciales[[#This Row],[Oportunidad 
de venta]]*DatosClientesPotenciales[[#This Row],[Oportunidad potencial]],""),"")</calculatedColumnFormula>
    </tableColumn>
  </tableColumns>
  <tableStyleInfo name="Seguimiento detallado de clientes potenciales" showFirstColumn="0" showLastColumn="0" showRowStripes="1" showColumnStripes="0"/>
  <extLst>
    <ext xmlns:x14="http://schemas.microsoft.com/office/spreadsheetml/2009/9/main" uri="{504A1905-F514-4f6f-8877-14C23A59335A}">
      <x14:table altTextSummary="Escriba el nombre de cliente potencial, el contacto, el origen, el tipo, la oportunidad potencial, la oportunidad de venta, la previsión de cierre mensual y la previsión ponderada. La previsión ponderada se calcula automáticamente."/>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VentasPrevistas" displayName="VentasPrevistas" ref="B5:N20" totalsRowCount="1">
  <autoFilter ref="B5:N19"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100-000001000000}" name="Nombre del cliente potencial" totalsRowLabel="Total" dataDxfId="26">
      <calculatedColumnFormula>IFERROR(IF(AND(DatosClientesPotenciales[[#This Row],[Nombre del cliente potencial]] &lt;&gt; "", ROW(VentasPrevistas[Nombre del cliente potencial])&lt;&gt;ÚltimaEntrada),DatosClientesPotenciales[Nombre del cliente potencial], ""),"")</calculatedColumnFormula>
    </tableColumn>
    <tableColumn id="2" xr3:uid="{00000000-0010-0000-0100-000002000000}" name="Enero _x000a_Previsión" totalsRowFunction="sum" dataDxfId="25" totalsRowDxfId="11">
      <calculatedColumnFormula>IFERROR(IF(DatosClientesPotenciales[[#This Row],[Cierre de 
la previsión]] &lt;&gt;"",IF(DatosClientesPotenciales[[#This Row],[Cierre de 
la previsión]]= "Enero",DatosClientesPotenciales[Previsión 
ponderada],0),""),"")</calculatedColumnFormula>
    </tableColumn>
    <tableColumn id="3" xr3:uid="{00000000-0010-0000-0100-000003000000}" name="Febrero _x000a_Previsión" totalsRowFunction="sum" dataDxfId="24" totalsRowDxfId="10">
      <calculatedColumnFormula>IFERROR(IF(DatosClientesPotenciales[[#This Row],[Cierre de 
la previsión]] &lt;&gt;"",IF(DatosClientesPotenciales[[#This Row],[Cierre de 
la previsión]] = "Febrero",DatosClientesPotenciales[Previsión 
ponderada],0),""),"")</calculatedColumnFormula>
    </tableColumn>
    <tableColumn id="4" xr3:uid="{00000000-0010-0000-0100-000004000000}" name="Marzo _x000a_Previsión" totalsRowFunction="sum" dataDxfId="23" totalsRowDxfId="9">
      <calculatedColumnFormula>IFERROR(IF(DatosClientesPotenciales[[#This Row],[Cierre de 
la previsión]] &lt;&gt;"",IF(DatosClientesPotenciales[[#This Row],[Cierre de 
la previsión]] = "Marzo",DatosClientesPotenciales[Previsión 
ponderada],0),""),"")</calculatedColumnFormula>
    </tableColumn>
    <tableColumn id="5" xr3:uid="{00000000-0010-0000-0100-000005000000}" name="Abril _x000a_Previsión" totalsRowFunction="sum" dataDxfId="22" totalsRowDxfId="8" dataCellStyle="Borde derecho">
      <calculatedColumnFormula>IFERROR(IF(DatosClientesPotenciales[[#This Row],[Cierre de 
la previsión]] &lt;&gt;"",IF(DatosClientesPotenciales[[#This Row],[Cierre de 
la previsión]] = "Abril",DatosClientesPotenciales[Previsión 
ponderada],0),""),"")</calculatedColumnFormula>
    </tableColumn>
    <tableColumn id="6" xr3:uid="{00000000-0010-0000-0100-000006000000}" name="Mayo _x000a_Previsión" totalsRowFunction="sum" dataDxfId="21" totalsRowDxfId="7">
      <calculatedColumnFormula>IFERROR(IF(DatosClientesPotenciales[[#This Row],[Cierre de 
la previsión]] &lt;&gt;"",IF(DatosClientesPotenciales[[#This Row],[Cierre de 
la previsión]] = "Mayo",DatosClientesPotenciales[Previsión 
ponderada],0),""),"")</calculatedColumnFormula>
    </tableColumn>
    <tableColumn id="7" xr3:uid="{00000000-0010-0000-0100-000007000000}" name="Junio _x000a_Previsión" totalsRowFunction="sum" dataDxfId="20" totalsRowDxfId="6">
      <calculatedColumnFormula>IFERROR(IF(DatosClientesPotenciales[[#This Row],[Cierre de 
la previsión]] &lt;&gt;"",IF(DatosClientesPotenciales[[#This Row],[Cierre de 
la previsión]] = "Junio",DatosClientesPotenciales[Previsión 
ponderada],0),""),"")</calculatedColumnFormula>
    </tableColumn>
    <tableColumn id="8" xr3:uid="{00000000-0010-0000-0100-000008000000}" name="Julio _x000a_Previsión" totalsRowFunction="sum" dataDxfId="19" totalsRowDxfId="5">
      <calculatedColumnFormula>IFERROR(IF(DatosClientesPotenciales[[#This Row],[Cierre de 
la previsión]] &lt;&gt;"",IF(DatosClientesPotenciales[[#This Row],[Cierre de 
la previsión]] = "Julio",DatosClientesPotenciales[Previsión 
ponderada],0),""),"")</calculatedColumnFormula>
    </tableColumn>
    <tableColumn id="9" xr3:uid="{00000000-0010-0000-0100-000009000000}" name="Agosto _x000a_Previsión" totalsRowFunction="sum" dataDxfId="18" totalsRowDxfId="4" dataCellStyle="Borde derecho">
      <calculatedColumnFormula>IFERROR(IF(DatosClientesPotenciales[[#This Row],[Cierre de 
la previsión]] &lt;&gt;"",IF(DatosClientesPotenciales[[#This Row],[Cierre de 
la previsión]] = "Agosto",DatosClientesPotenciales[Previsión 
ponderada],0),""),"")</calculatedColumnFormula>
    </tableColumn>
    <tableColumn id="10" xr3:uid="{00000000-0010-0000-0100-00000A000000}" name="Septiembre _x000a_Previsión" totalsRowFunction="sum" dataDxfId="17" totalsRowDxfId="3">
      <calculatedColumnFormula>IFERROR(IF(DatosClientesPotenciales[[#This Row],[Cierre de 
la previsión]] &lt;&gt;"",IF(DatosClientesPotenciales[[#This Row],[Cierre de 
la previsión]] = "Septiembre",DatosClientesPotenciales[Previsión 
ponderada],0),""),"")</calculatedColumnFormula>
    </tableColumn>
    <tableColumn id="11" xr3:uid="{00000000-0010-0000-0100-00000B000000}" name="Octubre _x000a_Previsión" totalsRowFunction="sum" dataDxfId="16" totalsRowDxfId="2">
      <calculatedColumnFormula>IFERROR(IF(DatosClientesPotenciales[[#This Row],[Cierre de 
la previsión]] &lt;&gt;"",IF(DatosClientesPotenciales[[#This Row],[Cierre de 
la previsión]] = "Octubre",DatosClientesPotenciales[Previsión 
ponderada],0),""),"")</calculatedColumnFormula>
    </tableColumn>
    <tableColumn id="12" xr3:uid="{00000000-0010-0000-0100-00000C000000}" name="Noviembre _x000a_Previsión" totalsRowFunction="sum" dataDxfId="15" totalsRowDxfId="1">
      <calculatedColumnFormula>IFERROR(IF(DatosClientesPotenciales[[#This Row],[Cierre de 
la previsión]] &lt;&gt;"",IF(DatosClientesPotenciales[[#This Row],[Cierre de 
la previsión]] = "Noviembre",DatosClientesPotenciales[Previsión 
ponderada],0),""),"")</calculatedColumnFormula>
    </tableColumn>
    <tableColumn id="13" xr3:uid="{00000000-0010-0000-0100-00000D000000}" name="Diciembre _x000a_Previsión" totalsRowFunction="sum" dataDxfId="14" totalsRowDxfId="0">
      <calculatedColumnFormula>IFERROR(IF(DatosClientesPotenciales[[#This Row],[Cierre de 
la previsión]] &lt;&gt;"",IF(DatosClientesPotenciales[[#This Row],[Cierre de 
la previsión]] = "Diciembre",DatosClientesPotenciales[Previsión 
ponderada],0),""),"")</calculatedColumnFormula>
    </tableColumn>
  </tableColumns>
  <tableStyleInfo name="Ventas previstas" showFirstColumn="1" showLastColumn="0" showRowStripes="0" showColumnStripes="0"/>
  <extLst>
    <ext xmlns:x14="http://schemas.microsoft.com/office/spreadsheetml/2009/9/main" uri="{504A1905-F514-4f6f-8877-14C23A59335A}">
      <x14:table altTextSummary="El nombre del cliente potencial y la previsión de cada mes, como la previsión de enero, la previsión de febrero, etc. se actualizan automáticamente en esta tabla de previsión de ventas con las entradas de la hoja de trabajo de datos de clientes potenciales."/>
    </ext>
  </extLst>
</table>
</file>

<file path=xl/theme/theme11.xml><?xml version="1.0" encoding="utf-8"?>
<a:theme xmlns:a="http://schemas.openxmlformats.org/drawingml/2006/main" name="Office Theme">
  <a:themeElements>
    <a:clrScheme name="Detailed leads tracking">
      <a:dk1>
        <a:srgbClr val="000000"/>
      </a:dk1>
      <a:lt1>
        <a:srgbClr val="FFFFFF"/>
      </a:lt1>
      <a:dk2>
        <a:srgbClr val="4D4646"/>
      </a:dk2>
      <a:lt2>
        <a:srgbClr val="FFFBEF"/>
      </a:lt2>
      <a:accent1>
        <a:srgbClr val="FFE184"/>
      </a:accent1>
      <a:accent2>
        <a:srgbClr val="66ADA6"/>
      </a:accent2>
      <a:accent3>
        <a:srgbClr val="83AC79"/>
      </a:accent3>
      <a:accent4>
        <a:srgbClr val="FEBF66"/>
      </a:accent4>
      <a:accent5>
        <a:srgbClr val="DB7057"/>
      </a:accent5>
      <a:accent6>
        <a:srgbClr val="A57389"/>
      </a:accent6>
      <a:hlink>
        <a:srgbClr val="66ADA6"/>
      </a:hlink>
      <a:folHlink>
        <a:srgbClr val="A57389"/>
      </a:folHlink>
    </a:clrScheme>
    <a:fontScheme name="Detailed leads tracking">
      <a:majorFont>
        <a:latin typeface="Cambria"/>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&#65279;<?xml version="1.0" encoding="utf-8"?><Relationships xmlns="http://schemas.openxmlformats.org/package/2006/relationships"><Relationship Type="http://schemas.openxmlformats.org/officeDocument/2006/relationships/table" Target="/xl/tables/table12.xml" Id="rId2" /><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table" Target="/xl/tables/table21.xml" Id="rId2" /><Relationship Type="http://schemas.openxmlformats.org/officeDocument/2006/relationships/printerSettings" Target="/xl/printerSettings/printerSettings22.bin" Id="rId1" /></Relationships>
</file>

<file path=xl/worksheets/_rels/sheet31.xml.rels>&#65279;<?xml version="1.0" encoding="utf-8"?><Relationships xmlns="http://schemas.openxmlformats.org/package/2006/relationships"><Relationship Type="http://schemas.openxmlformats.org/officeDocument/2006/relationships/drawing" Target="/xl/drawings/drawing11.xml" Id="rId2" /><Relationship Type="http://schemas.openxmlformats.org/officeDocument/2006/relationships/printerSettings" Target="/xl/printerSettings/printerSettings31.bin" Id="rId1"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tint="-0.499984740745262"/>
    <pageSetUpPr autoPageBreaks="0" fitToPage="1"/>
  </sheetPr>
  <dimension ref="B1:J9"/>
  <sheetViews>
    <sheetView showGridLines="0" tabSelected="1" workbookViewId="0"/>
  </sheetViews>
  <sheetFormatPr baseColWidth="10" defaultColWidth="9.140625" defaultRowHeight="30" customHeight="1" x14ac:dyDescent="0.25"/>
  <cols>
    <col min="1" max="1" width="2.7109375" customWidth="1"/>
    <col min="2" max="2" width="29.85546875" customWidth="1"/>
    <col min="3" max="3" width="22" customWidth="1"/>
    <col min="4" max="4" width="13.7109375" customWidth="1"/>
    <col min="5" max="5" width="17.5703125" customWidth="1"/>
    <col min="6" max="6" width="12.28515625" customWidth="1"/>
    <col min="7" max="7" width="22.5703125" customWidth="1"/>
    <col min="8" max="8" width="12.28515625" bestFit="1" customWidth="1"/>
    <col min="9" max="9" width="14.85546875" customWidth="1"/>
    <col min="10" max="10" width="20.7109375" customWidth="1"/>
    <col min="11" max="11" width="2.7109375" customWidth="1"/>
  </cols>
  <sheetData>
    <row r="1" spans="2:10" ht="54.95" customHeight="1" thickBot="1" x14ac:dyDescent="0.3">
      <c r="B1" s="3" t="s">
        <v>0</v>
      </c>
      <c r="C1" s="3"/>
      <c r="D1" s="3"/>
      <c r="E1" s="3"/>
      <c r="F1" s="3"/>
      <c r="G1" s="3"/>
      <c r="H1" s="3"/>
      <c r="I1" s="3"/>
      <c r="J1" s="3"/>
    </row>
    <row r="2" spans="2:10" ht="33.95" customHeight="1" thickTop="1" thickBot="1" x14ac:dyDescent="0.3">
      <c r="B2" s="1" t="s">
        <v>1</v>
      </c>
      <c r="C2" s="1"/>
      <c r="D2" s="1"/>
      <c r="E2" s="1"/>
      <c r="F2" s="1"/>
      <c r="G2" s="1"/>
      <c r="H2" s="1"/>
      <c r="I2" s="1"/>
      <c r="J2" s="1"/>
    </row>
    <row r="3" spans="2:10" ht="30" customHeight="1" x14ac:dyDescent="0.25">
      <c r="B3" s="2">
        <f ca="1">TODAY()</f>
        <v>44657</v>
      </c>
    </row>
    <row r="4" spans="2:10" ht="30" customHeight="1" x14ac:dyDescent="0.25">
      <c r="B4" s="9"/>
      <c r="C4" s="9"/>
      <c r="D4" s="9"/>
      <c r="E4" s="9"/>
      <c r="F4" s="9"/>
      <c r="G4" s="9"/>
      <c r="H4" s="9"/>
      <c r="I4" s="9" t="str">
        <f>Nombre_compañía</f>
        <v>Nombre de la empresa</v>
      </c>
      <c r="J4" s="9" t="s">
        <v>19</v>
      </c>
    </row>
    <row r="5" spans="2:10" ht="30" customHeight="1" x14ac:dyDescent="0.25">
      <c r="B5" t="s">
        <v>2</v>
      </c>
      <c r="C5" t="s">
        <v>7</v>
      </c>
      <c r="D5" t="s">
        <v>8</v>
      </c>
      <c r="E5" t="s">
        <v>9</v>
      </c>
      <c r="F5" t="s">
        <v>10</v>
      </c>
      <c r="G5" s="8" t="s">
        <v>13</v>
      </c>
      <c r="H5" s="8" t="s">
        <v>14</v>
      </c>
      <c r="I5" s="8" t="s">
        <v>15</v>
      </c>
      <c r="J5" s="8" t="s">
        <v>20</v>
      </c>
    </row>
    <row r="6" spans="2:10" ht="30" customHeight="1" x14ac:dyDescent="0.25">
      <c r="B6" t="s">
        <v>3</v>
      </c>
      <c r="F6" t="s">
        <v>11</v>
      </c>
      <c r="G6" s="5">
        <v>300000</v>
      </c>
      <c r="H6" s="7">
        <v>0.9</v>
      </c>
      <c r="I6" s="6" t="s">
        <v>16</v>
      </c>
      <c r="J6" s="5">
        <f>IFERROR(IF(DatosClientesPotenciales[[#This Row],[Oportunidad 
de venta]]&lt;&gt;"",DatosClientesPotenciales[[#This Row],[Oportunidad 
de venta]]*DatosClientesPotenciales[[#This Row],[Oportunidad potencial]],""),"")</f>
        <v>270000</v>
      </c>
    </row>
    <row r="7" spans="2:10" ht="30" customHeight="1" x14ac:dyDescent="0.25">
      <c r="B7" t="s">
        <v>4</v>
      </c>
      <c r="F7" t="s">
        <v>11</v>
      </c>
      <c r="G7" s="5">
        <v>200000</v>
      </c>
      <c r="H7" s="7">
        <v>0.1</v>
      </c>
      <c r="I7" s="6" t="s">
        <v>17</v>
      </c>
      <c r="J7" s="5">
        <f>IFERROR(IF(DatosClientesPotenciales[[#This Row],[Oportunidad 
de venta]]&lt;&gt;"",DatosClientesPotenciales[[#This Row],[Oportunidad 
de venta]]*DatosClientesPotenciales[[#This Row],[Oportunidad potencial]],""),"")</f>
        <v>20000</v>
      </c>
    </row>
    <row r="8" spans="2:10" ht="30" customHeight="1" x14ac:dyDescent="0.25">
      <c r="B8" t="s">
        <v>5</v>
      </c>
      <c r="F8" t="s">
        <v>12</v>
      </c>
      <c r="G8" s="5">
        <v>100000</v>
      </c>
      <c r="H8" s="7">
        <v>0.2</v>
      </c>
      <c r="I8" s="6" t="s">
        <v>18</v>
      </c>
      <c r="J8" s="5">
        <f>IFERROR(IF(DatosClientesPotenciales[[#This Row],[Oportunidad 
de venta]]&lt;&gt;"",DatosClientesPotenciales[[#This Row],[Oportunidad 
de venta]]*DatosClientesPotenciales[[#This Row],[Oportunidad potencial]],""),"")</f>
        <v>20000</v>
      </c>
    </row>
    <row r="9" spans="2:10" ht="30" customHeight="1" x14ac:dyDescent="0.25">
      <c r="B9" t="s">
        <v>6</v>
      </c>
      <c r="G9" s="11">
        <f>SUBTOTAL(109,DatosClientesPotenciales[Oportunidad potencial])</f>
        <v>600000</v>
      </c>
      <c r="J9" s="11">
        <f>SUBTOTAL(109,DatosClientesPotenciales[Previsión 
ponderada])</f>
        <v>310000</v>
      </c>
    </row>
  </sheetData>
  <phoneticPr fontId="19" type="noConversion"/>
  <dataValidations count="15">
    <dataValidation allowBlank="1" showInputMessage="1" showErrorMessage="1" prompt="Track Sales Leads in this workbook. Enter Sales Leads in this worksheet.  Weighted Forecast for each lead is automatically updated" sqref="A1" xr:uid="{00000000-0002-0000-0000-000000000000}"/>
    <dataValidation allowBlank="1" showInputMessage="1" showErrorMessage="1" prompt="Escribir el nombre de la compañía en esta celda" sqref="B1" xr:uid="{00000000-0002-0000-0000-000001000000}"/>
    <dataValidation allowBlank="1" showInputMessage="1" showErrorMessage="1" prompt="El título de esta hoja de cálculo ocupa esta celda." sqref="B2" xr:uid="{00000000-0002-0000-0000-000002000000}"/>
    <dataValidation allowBlank="1" showInputMessage="1" showErrorMessage="1" prompt="Escriba la fecha en esta celda." sqref="B3" xr:uid="{00000000-0002-0000-0000-000003000000}"/>
    <dataValidation allowBlank="1" showInputMessage="1" showErrorMessage="1" prompt="Escriba los nombres de los clientes potenciales en esta columna, debajo de este encabezado." sqref="B5" xr:uid="{00000000-0002-0000-0000-000004000000}"/>
    <dataValidation allowBlank="1" showInputMessage="1" showErrorMessage="1" prompt="Escriba el contacto de los clientes potenciales en esta columna, debajo de este encabezado." sqref="C5" xr:uid="{00000000-0002-0000-0000-000005000000}"/>
    <dataValidation allowBlank="1" showInputMessage="1" showErrorMessage="1" prompt="Escriba el origen de los clientes potenciales en esta columna, debajo de este encabezado." sqref="D5" xr:uid="{00000000-0002-0000-0000-000006000000}"/>
    <dataValidation allowBlank="1" showInputMessage="1" showErrorMessage="1" prompt="Escriba la región de los clientes potenciales en esta columna, debajo de este encabezado." sqref="E5" xr:uid="{00000000-0002-0000-0000-000007000000}"/>
    <dataValidation allowBlank="1" showInputMessage="1" showErrorMessage="1" prompt="Escriba el tipo de clientes potenciales en esta columna, debajo de este encabezado." sqref="F5" xr:uid="{00000000-0002-0000-0000-000008000000}"/>
    <dataValidation allowBlank="1" showInputMessage="1" showErrorMessage="1" prompt="Escriba las oportunidades potenciales en esta columna, debajo de este encabezado." sqref="G5" xr:uid="{00000000-0002-0000-0000-000009000000}"/>
    <dataValidation allowBlank="1" showInputMessage="1" showErrorMessage="1" prompt="Escriba el porcentaje de oportunidad de venta en esta columna, debajo de este encabezado." sqref="H5" xr:uid="{00000000-0002-0000-0000-00000A000000}"/>
    <dataValidation allowBlank="1" showInputMessage="1" showErrorMessage="1" prompt="La previsión ponderada se calcula automáticamente en función de la oportunidad potencial y del porcentaje de la oportunidad de venta en esta celda, debajo de este encabezado." sqref="J5" xr:uid="{00000000-0002-0000-0000-00000B000000}"/>
    <dataValidation allowBlank="1" showInputMessage="1" showErrorMessage="1" prompt="El nombre de la empresa se actualiza automáticamente en esta celda en base al nombre de la empresa introducido en la celda B1" sqref="B4:I4" xr:uid="{00000000-0002-0000-0000-00000C000000}"/>
    <dataValidation allowBlank="1" showInputMessage="1" showErrorMessage="1" prompt="Seleccione el mes de cierre de la previsión en esta columna bajo este título. Presione ALT/FLECHA ABAJO para abrir la lista desplegable, luego ACEPTAR para hacer la selección" sqref="I5" xr:uid="{00000000-0002-0000-0000-00000D000000}"/>
    <dataValidation type="list" errorStyle="warning" allowBlank="1" showInputMessage="1" showErrorMessage="1" error="Seleccione un mes de la lista. Seleccione CANCELAR, después presione ALT+FLECHA ABAJO para abrir la lista desplegable y presione ENTRAR para realizar la selección." sqref="I6:I8" xr:uid="{187A5896-52E8-4D96-BB6C-C31F7F72E69A}">
      <formula1>"Enero, Febrero, Marzo, Abril, Mayo, Junio, Julio, Agosto, Septiembre, Octubre, Noviembre, Diciembre"</formula1>
    </dataValidation>
  </dataValidations>
  <printOptions horizontalCentered="1"/>
  <pageMargins left="0.4" right="0.4" top="0.4" bottom="0.4" header="0.3" footer="0.3"/>
  <pageSetup paperSize="9" fitToHeight="0" orientation="landscape" r:id="rId1"/>
  <headerFooter differentFirst="1">
    <oddFooter>Page &amp;P of &amp;N</oddFooter>
  </headerFooter>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4"/>
    <pageSetUpPr autoPageBreaks="0" fitToPage="1"/>
  </sheetPr>
  <dimension ref="B1:N22"/>
  <sheetViews>
    <sheetView showGridLines="0" zoomScaleNormal="100" workbookViewId="0"/>
  </sheetViews>
  <sheetFormatPr baseColWidth="10" defaultColWidth="9.140625" defaultRowHeight="30" customHeight="1" x14ac:dyDescent="0.25"/>
  <cols>
    <col min="1" max="1" width="2.7109375" customWidth="1"/>
    <col min="2" max="2" width="25.7109375" customWidth="1"/>
    <col min="3" max="10" width="11.7109375" customWidth="1"/>
    <col min="11" max="11" width="15.42578125" customWidth="1"/>
    <col min="12" max="14" width="11.7109375" customWidth="1"/>
    <col min="15" max="15" width="2.7109375" customWidth="1"/>
  </cols>
  <sheetData>
    <row r="1" spans="2:14" ht="54.95" customHeight="1" thickBot="1" x14ac:dyDescent="0.3">
      <c r="B1" s="3" t="str">
        <f>Nombre_compañía</f>
        <v>Nombre de la empresa</v>
      </c>
      <c r="C1" s="3"/>
      <c r="D1" s="3"/>
      <c r="E1" s="3"/>
      <c r="F1" s="3"/>
      <c r="G1" s="3"/>
      <c r="H1" s="3"/>
      <c r="I1" s="3"/>
      <c r="J1" s="3"/>
      <c r="K1" s="3"/>
      <c r="L1" s="3"/>
      <c r="M1" s="3"/>
      <c r="N1" s="3"/>
    </row>
    <row r="2" spans="2:14" ht="33.95" customHeight="1" thickTop="1" thickBot="1" x14ac:dyDescent="0.3">
      <c r="B2" s="1" t="s">
        <v>21</v>
      </c>
      <c r="C2" s="1"/>
      <c r="D2" s="1"/>
      <c r="E2" s="1"/>
      <c r="F2" s="1"/>
      <c r="G2" s="1"/>
      <c r="H2" s="1"/>
      <c r="I2" s="1"/>
      <c r="J2" s="1"/>
      <c r="K2" s="1"/>
      <c r="L2" s="1"/>
      <c r="M2" s="1"/>
      <c r="N2" s="1"/>
    </row>
    <row r="3" spans="2:14" ht="30" customHeight="1" x14ac:dyDescent="0.25">
      <c r="B3" s="2">
        <f ca="1">FechaSeguimiento</f>
        <v>44657</v>
      </c>
    </row>
    <row r="4" spans="2:14" ht="30" customHeight="1" x14ac:dyDescent="0.25">
      <c r="B4" s="9"/>
      <c r="C4" s="9"/>
      <c r="D4" s="9"/>
      <c r="E4" s="9"/>
      <c r="F4" s="9"/>
      <c r="G4" s="9"/>
      <c r="H4" s="9"/>
      <c r="I4" s="9"/>
      <c r="J4" s="9"/>
      <c r="K4" s="9"/>
      <c r="L4" s="9" t="str">
        <f>Nombre_compañía</f>
        <v>Nombre de la empresa</v>
      </c>
      <c r="M4" s="18" t="s">
        <v>19</v>
      </c>
      <c r="N4" s="18"/>
    </row>
    <row r="5" spans="2:14" ht="30" customHeight="1" x14ac:dyDescent="0.25">
      <c r="B5" t="s">
        <v>2</v>
      </c>
      <c r="C5" t="s">
        <v>23</v>
      </c>
      <c r="D5" t="s">
        <v>24</v>
      </c>
      <c r="E5" t="s">
        <v>25</v>
      </c>
      <c r="F5" s="4" t="s">
        <v>26</v>
      </c>
      <c r="G5" t="s">
        <v>27</v>
      </c>
      <c r="H5" t="s">
        <v>28</v>
      </c>
      <c r="I5" t="s">
        <v>36</v>
      </c>
      <c r="J5" s="4" t="s">
        <v>29</v>
      </c>
      <c r="K5" t="s">
        <v>30</v>
      </c>
      <c r="L5" t="s">
        <v>31</v>
      </c>
      <c r="M5" t="s">
        <v>32</v>
      </c>
      <c r="N5" t="s">
        <v>33</v>
      </c>
    </row>
    <row r="6" spans="2:14" ht="30" customHeight="1" x14ac:dyDescent="0.25">
      <c r="B6" t="str">
        <f>IFERROR(IF(AND(DatosClientesPotenciales[[#This Row],[Nombre del cliente potencial]] &lt;&gt; "", ROW(VentasPrevistas[Nombre del cliente potencial])&lt;&gt;ÚltimaEntrada),DatosClientesPotenciales[Nombre del cliente potencial], ""),"")</f>
        <v>A. Datum Corporation</v>
      </c>
      <c r="C6" s="15">
        <f>IFERROR(IF(DatosClientesPotenciales[[#This Row],[Cierre de 
la previsión]] &lt;&gt;"",IF(DatosClientesPotenciales[[#This Row],[Cierre de 
la previsión]]= "Enero",DatosClientesPotenciales[Previsión 
ponderada],0),""),"")</f>
        <v>270000</v>
      </c>
      <c r="D6" s="15">
        <f>IFERROR(IF(DatosClientesPotenciales[[#This Row],[Cierre de 
la previsión]] &lt;&gt;"",IF(DatosClientesPotenciales[[#This Row],[Cierre de 
la previsión]] = "Febrero",DatosClientesPotenciales[Previsión 
ponderada],0),""),"")</f>
        <v>0</v>
      </c>
      <c r="E6" s="15">
        <f>IFERROR(IF(DatosClientesPotenciales[[#This Row],[Cierre de 
la previsión]] &lt;&gt;"",IF(DatosClientesPotenciales[[#This Row],[Cierre de 
la previsión]] = "Marzo",DatosClientesPotenciales[Previsión 
ponderada],0),""),"")</f>
        <v>0</v>
      </c>
      <c r="F6" s="12">
        <f>IFERROR(IF(DatosClientesPotenciales[[#This Row],[Cierre de 
la previsión]] &lt;&gt;"",IF(DatosClientesPotenciales[[#This Row],[Cierre de 
la previsión]] = "Abril",DatosClientesPotenciales[Previsión 
ponderada],0),""),"")</f>
        <v>0</v>
      </c>
      <c r="G6" s="15">
        <f>IFERROR(IF(DatosClientesPotenciales[[#This Row],[Cierre de 
la previsión]] &lt;&gt;"",IF(DatosClientesPotenciales[[#This Row],[Cierre de 
la previsión]] = "Mayo",DatosClientesPotenciales[Previsión 
ponderada],0),""),"")</f>
        <v>0</v>
      </c>
      <c r="H6" s="15">
        <f>IFERROR(IF(DatosClientesPotenciales[[#This Row],[Cierre de 
la previsión]] &lt;&gt;"",IF(DatosClientesPotenciales[[#This Row],[Cierre de 
la previsión]] = "Junio",DatosClientesPotenciales[Previsión 
ponderada],0),""),"")</f>
        <v>0</v>
      </c>
      <c r="I6" s="15">
        <f>IFERROR(IF(DatosClientesPotenciales[[#This Row],[Cierre de 
la previsión]] &lt;&gt;"",IF(DatosClientesPotenciales[[#This Row],[Cierre de 
la previsión]] = "Julio",DatosClientesPotenciales[Previsión 
ponderada],0),""),"")</f>
        <v>0</v>
      </c>
      <c r="J6" s="12">
        <f>IFERROR(IF(DatosClientesPotenciales[[#This Row],[Cierre de 
la previsión]] &lt;&gt;"",IF(DatosClientesPotenciales[[#This Row],[Cierre de 
la previsión]] = "Agosto",DatosClientesPotenciales[Previsión 
ponderada],0),""),"")</f>
        <v>0</v>
      </c>
      <c r="K6" s="15">
        <f>IFERROR(IF(DatosClientesPotenciales[[#This Row],[Cierre de 
la previsión]] &lt;&gt;"",IF(DatosClientesPotenciales[[#This Row],[Cierre de 
la previsión]] = "Septiembre",DatosClientesPotenciales[Previsión 
ponderada],0),""),"")</f>
        <v>0</v>
      </c>
      <c r="L6" s="15">
        <f>IFERROR(IF(DatosClientesPotenciales[[#This Row],[Cierre de 
la previsión]] &lt;&gt;"",IF(DatosClientesPotenciales[[#This Row],[Cierre de 
la previsión]] = "Octubre",DatosClientesPotenciales[Previsión 
ponderada],0),""),"")</f>
        <v>0</v>
      </c>
      <c r="M6" s="15">
        <f>IFERROR(IF(DatosClientesPotenciales[[#This Row],[Cierre de 
la previsión]] &lt;&gt;"",IF(DatosClientesPotenciales[[#This Row],[Cierre de 
la previsión]] = "Noviembre",DatosClientesPotenciales[Previsión 
ponderada],0),""),"")</f>
        <v>0</v>
      </c>
      <c r="N6" s="15">
        <f>IFERROR(IF(DatosClientesPotenciales[[#This Row],[Cierre de 
la previsión]] &lt;&gt;"",IF(DatosClientesPotenciales[[#This Row],[Cierre de 
la previsión]] = "Diciembre",DatosClientesPotenciales[Previsión 
ponderada],0),""),"")</f>
        <v>0</v>
      </c>
    </row>
    <row r="7" spans="2:14" ht="30" customHeight="1" x14ac:dyDescent="0.25">
      <c r="B7" t="str">
        <f>IFERROR(IF(AND(DatosClientesPotenciales[[#This Row],[Nombre del cliente potencial]] &lt;&gt; "", ROW(VentasPrevistas[Nombre del cliente potencial])&lt;&gt;ÚltimaEntrada),DatosClientesPotenciales[Nombre del cliente potencial], ""),"")</f>
        <v>Adventure Works</v>
      </c>
      <c r="C7" s="15">
        <f>IFERROR(IF(DatosClientesPotenciales[[#This Row],[Cierre de 
la previsión]] &lt;&gt;"",IF(DatosClientesPotenciales[[#This Row],[Cierre de 
la previsión]]= "Enero",DatosClientesPotenciales[Previsión 
ponderada],0),""),"")</f>
        <v>0</v>
      </c>
      <c r="D7" s="15">
        <f>IFERROR(IF(DatosClientesPotenciales[[#This Row],[Cierre de 
la previsión]] &lt;&gt;"",IF(DatosClientesPotenciales[[#This Row],[Cierre de 
la previsión]] = "Febrero",DatosClientesPotenciales[Previsión 
ponderada],0),""),"")</f>
        <v>20000</v>
      </c>
      <c r="E7" s="15">
        <f>IFERROR(IF(DatosClientesPotenciales[[#This Row],[Cierre de 
la previsión]] &lt;&gt;"",IF(DatosClientesPotenciales[[#This Row],[Cierre de 
la previsión]] = "Marzo",DatosClientesPotenciales[Previsión 
ponderada],0),""),"")</f>
        <v>0</v>
      </c>
      <c r="F7" s="12">
        <f>IFERROR(IF(DatosClientesPotenciales[[#This Row],[Cierre de 
la previsión]] &lt;&gt;"",IF(DatosClientesPotenciales[[#This Row],[Cierre de 
la previsión]] = "Abril",DatosClientesPotenciales[Previsión 
ponderada],0),""),"")</f>
        <v>0</v>
      </c>
      <c r="G7" s="15">
        <f>IFERROR(IF(DatosClientesPotenciales[[#This Row],[Cierre de 
la previsión]] &lt;&gt;"",IF(DatosClientesPotenciales[[#This Row],[Cierre de 
la previsión]] = "Mayo",DatosClientesPotenciales[Previsión 
ponderada],0),""),"")</f>
        <v>0</v>
      </c>
      <c r="H7" s="15">
        <f>IFERROR(IF(DatosClientesPotenciales[[#This Row],[Cierre de 
la previsión]] &lt;&gt;"",IF(DatosClientesPotenciales[[#This Row],[Cierre de 
la previsión]] = "Junio",DatosClientesPotenciales[Previsión 
ponderada],0),""),"")</f>
        <v>0</v>
      </c>
      <c r="I7" s="15">
        <f>IFERROR(IF(DatosClientesPotenciales[[#This Row],[Cierre de 
la previsión]] &lt;&gt;"",IF(DatosClientesPotenciales[[#This Row],[Cierre de 
la previsión]] = "Julio",DatosClientesPotenciales[Previsión 
ponderada],0),""),"")</f>
        <v>0</v>
      </c>
      <c r="J7" s="12">
        <f>IFERROR(IF(DatosClientesPotenciales[[#This Row],[Cierre de 
la previsión]] &lt;&gt;"",IF(DatosClientesPotenciales[[#This Row],[Cierre de 
la previsión]] = "Agosto",DatosClientesPotenciales[Previsión 
ponderada],0),""),"")</f>
        <v>0</v>
      </c>
      <c r="K7" s="15">
        <f>IFERROR(IF(DatosClientesPotenciales[[#This Row],[Cierre de 
la previsión]] &lt;&gt;"",IF(DatosClientesPotenciales[[#This Row],[Cierre de 
la previsión]] = "Septiembre",DatosClientesPotenciales[Previsión 
ponderada],0),""),"")</f>
        <v>0</v>
      </c>
      <c r="L7" s="15">
        <f>IFERROR(IF(DatosClientesPotenciales[[#This Row],[Cierre de 
la previsión]] &lt;&gt;"",IF(DatosClientesPotenciales[[#This Row],[Cierre de 
la previsión]] = "Octubre",DatosClientesPotenciales[Previsión 
ponderada],0),""),"")</f>
        <v>0</v>
      </c>
      <c r="M7" s="15">
        <f>IFERROR(IF(DatosClientesPotenciales[[#This Row],[Cierre de 
la previsión]] &lt;&gt;"",IF(DatosClientesPotenciales[[#This Row],[Cierre de 
la previsión]] = "Noviembre",DatosClientesPotenciales[Previsión 
ponderada],0),""),"")</f>
        <v>0</v>
      </c>
      <c r="N7" s="15">
        <f>IFERROR(IF(DatosClientesPotenciales[[#This Row],[Cierre de 
la previsión]] &lt;&gt;"",IF(DatosClientesPotenciales[[#This Row],[Cierre de 
la previsión]] = "Diciembre",DatosClientesPotenciales[Previsión 
ponderada],0),""),"")</f>
        <v>0</v>
      </c>
    </row>
    <row r="8" spans="2:14" ht="30" customHeight="1" x14ac:dyDescent="0.25">
      <c r="B8" t="str">
        <f>IFERROR(IF(AND(DatosClientesPotenciales[[#This Row],[Nombre del cliente potencial]] &lt;&gt; "", ROW(VentasPrevistas[Nombre del cliente potencial])&lt;&gt;ÚltimaEntrada),DatosClientesPotenciales[Nombre del cliente potencial], ""),"")</f>
        <v>Alpine Ski House</v>
      </c>
      <c r="C8" s="15">
        <f>IFERROR(IF(DatosClientesPotenciales[[#This Row],[Cierre de 
la previsión]] &lt;&gt;"",IF(DatosClientesPotenciales[[#This Row],[Cierre de 
la previsión]]= "Enero",DatosClientesPotenciales[Previsión 
ponderada],0),""),"")</f>
        <v>0</v>
      </c>
      <c r="D8" s="15">
        <f>IFERROR(IF(DatosClientesPotenciales[[#This Row],[Cierre de 
la previsión]] &lt;&gt;"",IF(DatosClientesPotenciales[[#This Row],[Cierre de 
la previsión]] = "Febrero",DatosClientesPotenciales[Previsión 
ponderada],0),""),"")</f>
        <v>0</v>
      </c>
      <c r="E8" s="15">
        <f>IFERROR(IF(DatosClientesPotenciales[[#This Row],[Cierre de 
la previsión]] &lt;&gt;"",IF(DatosClientesPotenciales[[#This Row],[Cierre de 
la previsión]] = "Marzo",DatosClientesPotenciales[Previsión 
ponderada],0),""),"")</f>
        <v>20000</v>
      </c>
      <c r="F8" s="12">
        <f>IFERROR(IF(DatosClientesPotenciales[[#This Row],[Cierre de 
la previsión]] &lt;&gt;"",IF(DatosClientesPotenciales[[#This Row],[Cierre de 
la previsión]] = "Abril",DatosClientesPotenciales[Previsión 
ponderada],0),""),"")</f>
        <v>0</v>
      </c>
      <c r="G8" s="15">
        <f>IFERROR(IF(DatosClientesPotenciales[[#This Row],[Cierre de 
la previsión]] &lt;&gt;"",IF(DatosClientesPotenciales[[#This Row],[Cierre de 
la previsión]] = "Mayo",DatosClientesPotenciales[Previsión 
ponderada],0),""),"")</f>
        <v>0</v>
      </c>
      <c r="H8" s="15">
        <f>IFERROR(IF(DatosClientesPotenciales[[#This Row],[Cierre de 
la previsión]] &lt;&gt;"",IF(DatosClientesPotenciales[[#This Row],[Cierre de 
la previsión]] = "Junio",DatosClientesPotenciales[Previsión 
ponderada],0),""),"")</f>
        <v>0</v>
      </c>
      <c r="I8" s="15">
        <f>IFERROR(IF(DatosClientesPotenciales[[#This Row],[Cierre de 
la previsión]] &lt;&gt;"",IF(DatosClientesPotenciales[[#This Row],[Cierre de 
la previsión]] = "Julio",DatosClientesPotenciales[Previsión 
ponderada],0),""),"")</f>
        <v>0</v>
      </c>
      <c r="J8" s="12">
        <f>IFERROR(IF(DatosClientesPotenciales[[#This Row],[Cierre de 
la previsión]] &lt;&gt;"",IF(DatosClientesPotenciales[[#This Row],[Cierre de 
la previsión]] = "Agosto",DatosClientesPotenciales[Previsión 
ponderada],0),""),"")</f>
        <v>0</v>
      </c>
      <c r="K8" s="15">
        <f>IFERROR(IF(DatosClientesPotenciales[[#This Row],[Cierre de 
la previsión]] &lt;&gt;"",IF(DatosClientesPotenciales[[#This Row],[Cierre de 
la previsión]] = "Septiembre",DatosClientesPotenciales[Previsión 
ponderada],0),""),"")</f>
        <v>0</v>
      </c>
      <c r="L8" s="15">
        <f>IFERROR(IF(DatosClientesPotenciales[[#This Row],[Cierre de 
la previsión]] &lt;&gt;"",IF(DatosClientesPotenciales[[#This Row],[Cierre de 
la previsión]] = "Octubre",DatosClientesPotenciales[Previsión 
ponderada],0),""),"")</f>
        <v>0</v>
      </c>
      <c r="M8" s="15">
        <f>IFERROR(IF(DatosClientesPotenciales[[#This Row],[Cierre de 
la previsión]] &lt;&gt;"",IF(DatosClientesPotenciales[[#This Row],[Cierre de 
la previsión]] = "Noviembre",DatosClientesPotenciales[Previsión 
ponderada],0),""),"")</f>
        <v>0</v>
      </c>
      <c r="N8" s="15">
        <f>IFERROR(IF(DatosClientesPotenciales[[#This Row],[Cierre de 
la previsión]] &lt;&gt;"",IF(DatosClientesPotenciales[[#This Row],[Cierre de 
la previsión]] = "Diciembre",DatosClientesPotenciales[Previsión 
ponderada],0),""),"")</f>
        <v>0</v>
      </c>
    </row>
    <row r="9" spans="2:14" ht="30" customHeight="1" x14ac:dyDescent="0.25">
      <c r="B9" t="str">
        <f>IFERROR(IF(AND(DatosClientesPotenciales[[#This Row],[Nombre del cliente potencial]] &lt;&gt; "", ROW(VentasPrevistas[Nombre del cliente potencial])&lt;&gt;ÚltimaEntrada),DatosClientesPotenciales[Nombre del cliente potencial], ""),"")</f>
        <v/>
      </c>
      <c r="C9" s="15" t="str">
        <f>IFERROR(IF(DatosClientesPotenciales[[#This Row],[Cierre de 
la previsión]] &lt;&gt;"",IF(DatosClientesPotenciales[[#This Row],[Cierre de 
la previsión]]= "Enero",DatosClientesPotenciales[Previsión 
ponderada],0),""),"")</f>
        <v/>
      </c>
      <c r="D9" s="15" t="str">
        <f>IFERROR(IF(DatosClientesPotenciales[[#This Row],[Cierre de 
la previsión]] &lt;&gt;"",IF(DatosClientesPotenciales[[#This Row],[Cierre de 
la previsión]] = "Febrero",DatosClientesPotenciales[Previsión 
ponderada],0),""),"")</f>
        <v/>
      </c>
      <c r="E9" s="15" t="str">
        <f>IFERROR(IF(DatosClientesPotenciales[[#This Row],[Cierre de 
la previsión]] &lt;&gt;"",IF(DatosClientesPotenciales[[#This Row],[Cierre de 
la previsión]] = "Marzo",DatosClientesPotenciales[Previsión 
ponderada],0),""),"")</f>
        <v/>
      </c>
      <c r="F9" s="12" t="str">
        <f>IFERROR(IF(DatosClientesPotenciales[[#This Row],[Cierre de 
la previsión]] &lt;&gt;"",IF(DatosClientesPotenciales[[#This Row],[Cierre de 
la previsión]] = "Abril",DatosClientesPotenciales[Previsión 
ponderada],0),""),"")</f>
        <v/>
      </c>
      <c r="G9" s="15" t="str">
        <f>IFERROR(IF(DatosClientesPotenciales[[#This Row],[Cierre de 
la previsión]] &lt;&gt;"",IF(DatosClientesPotenciales[[#This Row],[Cierre de 
la previsión]] = "Mayo",DatosClientesPotenciales[Previsión 
ponderada],0),""),"")</f>
        <v/>
      </c>
      <c r="H9" s="15" t="str">
        <f>IFERROR(IF(DatosClientesPotenciales[[#This Row],[Cierre de 
la previsión]] &lt;&gt;"",IF(DatosClientesPotenciales[[#This Row],[Cierre de 
la previsión]] = "Junio",DatosClientesPotenciales[Previsión 
ponderada],0),""),"")</f>
        <v/>
      </c>
      <c r="I9" s="15" t="str">
        <f>IFERROR(IF(DatosClientesPotenciales[[#This Row],[Cierre de 
la previsión]] &lt;&gt;"",IF(DatosClientesPotenciales[[#This Row],[Cierre de 
la previsión]] = "Julio",DatosClientesPotenciales[Previsión 
ponderada],0),""),"")</f>
        <v/>
      </c>
      <c r="J9" s="12" t="str">
        <f>IFERROR(IF(DatosClientesPotenciales[[#This Row],[Cierre de 
la previsión]] &lt;&gt;"",IF(DatosClientesPotenciales[[#This Row],[Cierre de 
la previsión]] = "Agosto",DatosClientesPotenciales[Previsión 
ponderada],0),""),"")</f>
        <v/>
      </c>
      <c r="K9" s="15" t="str">
        <f>IFERROR(IF(DatosClientesPotenciales[[#This Row],[Cierre de 
la previsión]] &lt;&gt;"",IF(DatosClientesPotenciales[[#This Row],[Cierre de 
la previsión]] = "Septiembre",DatosClientesPotenciales[Previsión 
ponderada],0),""),"")</f>
        <v/>
      </c>
      <c r="L9" s="15" t="str">
        <f>IFERROR(IF(DatosClientesPotenciales[[#This Row],[Cierre de 
la previsión]] &lt;&gt;"",IF(DatosClientesPotenciales[[#This Row],[Cierre de 
la previsión]] = "Octubre",DatosClientesPotenciales[Previsión 
ponderada],0),""),"")</f>
        <v/>
      </c>
      <c r="M9" s="15" t="str">
        <f>IFERROR(IF(DatosClientesPotenciales[[#This Row],[Cierre de 
la previsión]] &lt;&gt;"",IF(DatosClientesPotenciales[[#This Row],[Cierre de 
la previsión]] = "Noviembre",DatosClientesPotenciales[Previsión 
ponderada],0),""),"")</f>
        <v/>
      </c>
      <c r="N9" s="15" t="str">
        <f>IFERROR(IF(DatosClientesPotenciales[[#This Row],[Cierre de 
la previsión]] &lt;&gt;"",IF(DatosClientesPotenciales[[#This Row],[Cierre de 
la previsión]] = "Diciembre",DatosClientesPotenciales[Previsión 
ponderada],0),""),"")</f>
        <v/>
      </c>
    </row>
    <row r="10" spans="2:14" ht="30" customHeight="1" x14ac:dyDescent="0.25">
      <c r="B10" t="str">
        <f>IFERROR(IF(AND(DatosClientesPotenciales[[#This Row],[Nombre del cliente potencial]] &lt;&gt; "", ROW(VentasPrevistas[Nombre del cliente potencial])&lt;&gt;ÚltimaEntrada),DatosClientesPotenciales[Nombre del cliente potencial], ""),"")</f>
        <v/>
      </c>
      <c r="C10" s="15" t="str">
        <f>IFERROR(IF(DatosClientesPotenciales[[#This Row],[Cierre de 
la previsión]] &lt;&gt;"",IF(DatosClientesPotenciales[[#This Row],[Cierre de 
la previsión]]= "Enero",DatosClientesPotenciales[Previsión 
ponderada],0),""),"")</f>
        <v/>
      </c>
      <c r="D10" s="15" t="str">
        <f>IFERROR(IF(DatosClientesPotenciales[[#This Row],[Cierre de 
la previsión]] &lt;&gt;"",IF(DatosClientesPotenciales[[#This Row],[Cierre de 
la previsión]] = "Febrero",DatosClientesPotenciales[Previsión 
ponderada],0),""),"")</f>
        <v/>
      </c>
      <c r="E10" s="15" t="str">
        <f>IFERROR(IF(DatosClientesPotenciales[[#This Row],[Cierre de 
la previsión]] &lt;&gt;"",IF(DatosClientesPotenciales[[#This Row],[Cierre de 
la previsión]] = "Marzo",DatosClientesPotenciales[Previsión 
ponderada],0),""),"")</f>
        <v/>
      </c>
      <c r="F10" s="12" t="str">
        <f>IFERROR(IF(DatosClientesPotenciales[[#This Row],[Cierre de 
la previsión]] &lt;&gt;"",IF(DatosClientesPotenciales[[#This Row],[Cierre de 
la previsión]] = "Abril",DatosClientesPotenciales[Previsión 
ponderada],0),""),"")</f>
        <v/>
      </c>
      <c r="G10" s="15" t="str">
        <f>IFERROR(IF(DatosClientesPotenciales[[#This Row],[Cierre de 
la previsión]] &lt;&gt;"",IF(DatosClientesPotenciales[[#This Row],[Cierre de 
la previsión]] = "Mayo",DatosClientesPotenciales[Previsión 
ponderada],0),""),"")</f>
        <v/>
      </c>
      <c r="H10" s="15" t="str">
        <f>IFERROR(IF(DatosClientesPotenciales[[#This Row],[Cierre de 
la previsión]] &lt;&gt;"",IF(DatosClientesPotenciales[[#This Row],[Cierre de 
la previsión]] = "Junio",DatosClientesPotenciales[Previsión 
ponderada],0),""),"")</f>
        <v/>
      </c>
      <c r="I10" s="15" t="str">
        <f>IFERROR(IF(DatosClientesPotenciales[[#This Row],[Cierre de 
la previsión]] &lt;&gt;"",IF(DatosClientesPotenciales[[#This Row],[Cierre de 
la previsión]] = "Julio",DatosClientesPotenciales[Previsión 
ponderada],0),""),"")</f>
        <v/>
      </c>
      <c r="J10" s="12" t="str">
        <f>IFERROR(IF(DatosClientesPotenciales[[#This Row],[Cierre de 
la previsión]] &lt;&gt;"",IF(DatosClientesPotenciales[[#This Row],[Cierre de 
la previsión]] = "Agosto",DatosClientesPotenciales[Previsión 
ponderada],0),""),"")</f>
        <v/>
      </c>
      <c r="K10" s="15" t="str">
        <f>IFERROR(IF(DatosClientesPotenciales[[#This Row],[Cierre de 
la previsión]] &lt;&gt;"",IF(DatosClientesPotenciales[[#This Row],[Cierre de 
la previsión]] = "Septiembre",DatosClientesPotenciales[Previsión 
ponderada],0),""),"")</f>
        <v/>
      </c>
      <c r="L10" s="15" t="str">
        <f>IFERROR(IF(DatosClientesPotenciales[[#This Row],[Cierre de 
la previsión]] &lt;&gt;"",IF(DatosClientesPotenciales[[#This Row],[Cierre de 
la previsión]] = "Octubre",DatosClientesPotenciales[Previsión 
ponderada],0),""),"")</f>
        <v/>
      </c>
      <c r="M10" s="15" t="str">
        <f>IFERROR(IF(DatosClientesPotenciales[[#This Row],[Cierre de 
la previsión]] &lt;&gt;"",IF(DatosClientesPotenciales[[#This Row],[Cierre de 
la previsión]] = "Noviembre",DatosClientesPotenciales[Previsión 
ponderada],0),""),"")</f>
        <v/>
      </c>
      <c r="N10" s="15" t="str">
        <f>IFERROR(IF(DatosClientesPotenciales[[#This Row],[Cierre de 
la previsión]] &lt;&gt;"",IF(DatosClientesPotenciales[[#This Row],[Cierre de 
la previsión]] = "Diciembre",DatosClientesPotenciales[Previsión 
ponderada],0),""),"")</f>
        <v/>
      </c>
    </row>
    <row r="11" spans="2:14" ht="30" customHeight="1" x14ac:dyDescent="0.25">
      <c r="B11" t="str">
        <f>IFERROR(IF(AND(DatosClientesPotenciales[[#This Row],[Nombre del cliente potencial]] &lt;&gt; "", ROW(VentasPrevistas[Nombre del cliente potencial])&lt;&gt;ÚltimaEntrada),DatosClientesPotenciales[Nombre del cliente potencial], ""),"")</f>
        <v/>
      </c>
      <c r="C11" s="15" t="str">
        <f>IFERROR(IF(DatosClientesPotenciales[[#This Row],[Cierre de 
la previsión]] &lt;&gt;"",IF(DatosClientesPotenciales[[#This Row],[Cierre de 
la previsión]]= "Enero",DatosClientesPotenciales[Previsión 
ponderada],0),""),"")</f>
        <v/>
      </c>
      <c r="D11" s="15" t="str">
        <f>IFERROR(IF(DatosClientesPotenciales[[#This Row],[Cierre de 
la previsión]] &lt;&gt;"",IF(DatosClientesPotenciales[[#This Row],[Cierre de 
la previsión]] = "Febrero",DatosClientesPotenciales[Previsión 
ponderada],0),""),"")</f>
        <v/>
      </c>
      <c r="E11" s="15" t="str">
        <f>IFERROR(IF(DatosClientesPotenciales[[#This Row],[Cierre de 
la previsión]] &lt;&gt;"",IF(DatosClientesPotenciales[[#This Row],[Cierre de 
la previsión]] = "Marzo",DatosClientesPotenciales[Previsión 
ponderada],0),""),"")</f>
        <v/>
      </c>
      <c r="F11" s="12" t="str">
        <f>IFERROR(IF(DatosClientesPotenciales[[#This Row],[Cierre de 
la previsión]] &lt;&gt;"",IF(DatosClientesPotenciales[[#This Row],[Cierre de 
la previsión]] = "Abril",DatosClientesPotenciales[Previsión 
ponderada],0),""),"")</f>
        <v/>
      </c>
      <c r="G11" s="15" t="str">
        <f>IFERROR(IF(DatosClientesPotenciales[[#This Row],[Cierre de 
la previsión]] &lt;&gt;"",IF(DatosClientesPotenciales[[#This Row],[Cierre de 
la previsión]] = "Mayo",DatosClientesPotenciales[Previsión 
ponderada],0),""),"")</f>
        <v/>
      </c>
      <c r="H11" s="15" t="str">
        <f>IFERROR(IF(DatosClientesPotenciales[[#This Row],[Cierre de 
la previsión]] &lt;&gt;"",IF(DatosClientesPotenciales[[#This Row],[Cierre de 
la previsión]] = "Junio",DatosClientesPotenciales[Previsión 
ponderada],0),""),"")</f>
        <v/>
      </c>
      <c r="I11" s="15" t="str">
        <f>IFERROR(IF(DatosClientesPotenciales[[#This Row],[Cierre de 
la previsión]] &lt;&gt;"",IF(DatosClientesPotenciales[[#This Row],[Cierre de 
la previsión]] = "Julio",DatosClientesPotenciales[Previsión 
ponderada],0),""),"")</f>
        <v/>
      </c>
      <c r="J11" s="12" t="str">
        <f>IFERROR(IF(DatosClientesPotenciales[[#This Row],[Cierre de 
la previsión]] &lt;&gt;"",IF(DatosClientesPotenciales[[#This Row],[Cierre de 
la previsión]] = "Agosto",DatosClientesPotenciales[Previsión 
ponderada],0),""),"")</f>
        <v/>
      </c>
      <c r="K11" s="15" t="str">
        <f>IFERROR(IF(DatosClientesPotenciales[[#This Row],[Cierre de 
la previsión]] &lt;&gt;"",IF(DatosClientesPotenciales[[#This Row],[Cierre de 
la previsión]] = "Septiembre",DatosClientesPotenciales[Previsión 
ponderada],0),""),"")</f>
        <v/>
      </c>
      <c r="L11" s="15" t="str">
        <f>IFERROR(IF(DatosClientesPotenciales[[#This Row],[Cierre de 
la previsión]] &lt;&gt;"",IF(DatosClientesPotenciales[[#This Row],[Cierre de 
la previsión]] = "Octubre",DatosClientesPotenciales[Previsión 
ponderada],0),""),"")</f>
        <v/>
      </c>
      <c r="M11" s="15" t="str">
        <f>IFERROR(IF(DatosClientesPotenciales[[#This Row],[Cierre de 
la previsión]] &lt;&gt;"",IF(DatosClientesPotenciales[[#This Row],[Cierre de 
la previsión]] = "Noviembre",DatosClientesPotenciales[Previsión 
ponderada],0),""),"")</f>
        <v/>
      </c>
      <c r="N11" s="15" t="str">
        <f>IFERROR(IF(DatosClientesPotenciales[[#This Row],[Cierre de 
la previsión]] &lt;&gt;"",IF(DatosClientesPotenciales[[#This Row],[Cierre de 
la previsión]] = "Diciembre",DatosClientesPotenciales[Previsión 
ponderada],0),""),"")</f>
        <v/>
      </c>
    </row>
    <row r="12" spans="2:14" ht="30" customHeight="1" x14ac:dyDescent="0.25">
      <c r="B12" t="str">
        <f>IFERROR(IF(AND(DatosClientesPotenciales[[#This Row],[Nombre del cliente potencial]] &lt;&gt; "", ROW(VentasPrevistas[Nombre del cliente potencial])&lt;&gt;ÚltimaEntrada),DatosClientesPotenciales[Nombre del cliente potencial], ""),"")</f>
        <v/>
      </c>
      <c r="C12" s="15" t="str">
        <f>IFERROR(IF(DatosClientesPotenciales[[#This Row],[Cierre de 
la previsión]] &lt;&gt;"",IF(DatosClientesPotenciales[[#This Row],[Cierre de 
la previsión]]= "Enero",DatosClientesPotenciales[Previsión 
ponderada],0),""),"")</f>
        <v/>
      </c>
      <c r="D12" s="15" t="str">
        <f>IFERROR(IF(DatosClientesPotenciales[[#This Row],[Cierre de 
la previsión]] &lt;&gt;"",IF(DatosClientesPotenciales[[#This Row],[Cierre de 
la previsión]] = "Febrero",DatosClientesPotenciales[Previsión 
ponderada],0),""),"")</f>
        <v/>
      </c>
      <c r="E12" s="15" t="str">
        <f>IFERROR(IF(DatosClientesPotenciales[[#This Row],[Cierre de 
la previsión]] &lt;&gt;"",IF(DatosClientesPotenciales[[#This Row],[Cierre de 
la previsión]] = "Marzo",DatosClientesPotenciales[Previsión 
ponderada],0),""),"")</f>
        <v/>
      </c>
      <c r="F12" s="12" t="str">
        <f>IFERROR(IF(DatosClientesPotenciales[[#This Row],[Cierre de 
la previsión]] &lt;&gt;"",IF(DatosClientesPotenciales[[#This Row],[Cierre de 
la previsión]] = "Abril",DatosClientesPotenciales[Previsión 
ponderada],0),""),"")</f>
        <v/>
      </c>
      <c r="G12" s="15" t="str">
        <f>IFERROR(IF(DatosClientesPotenciales[[#This Row],[Cierre de 
la previsión]] &lt;&gt;"",IF(DatosClientesPotenciales[[#This Row],[Cierre de 
la previsión]] = "Mayo",DatosClientesPotenciales[Previsión 
ponderada],0),""),"")</f>
        <v/>
      </c>
      <c r="H12" s="15" t="str">
        <f>IFERROR(IF(DatosClientesPotenciales[[#This Row],[Cierre de 
la previsión]] &lt;&gt;"",IF(DatosClientesPotenciales[[#This Row],[Cierre de 
la previsión]] = "Junio",DatosClientesPotenciales[Previsión 
ponderada],0),""),"")</f>
        <v/>
      </c>
      <c r="I12" s="15" t="str">
        <f>IFERROR(IF(DatosClientesPotenciales[[#This Row],[Cierre de 
la previsión]] &lt;&gt;"",IF(DatosClientesPotenciales[[#This Row],[Cierre de 
la previsión]] = "Julio",DatosClientesPotenciales[Previsión 
ponderada],0),""),"")</f>
        <v/>
      </c>
      <c r="J12" s="12" t="str">
        <f>IFERROR(IF(DatosClientesPotenciales[[#This Row],[Cierre de 
la previsión]] &lt;&gt;"",IF(DatosClientesPotenciales[[#This Row],[Cierre de 
la previsión]] = "Agosto",DatosClientesPotenciales[Previsión 
ponderada],0),""),"")</f>
        <v/>
      </c>
      <c r="K12" s="15" t="str">
        <f>IFERROR(IF(DatosClientesPotenciales[[#This Row],[Cierre de 
la previsión]] &lt;&gt;"",IF(DatosClientesPotenciales[[#This Row],[Cierre de 
la previsión]] = "Septiembre",DatosClientesPotenciales[Previsión 
ponderada],0),""),"")</f>
        <v/>
      </c>
      <c r="L12" s="15" t="str">
        <f>IFERROR(IF(DatosClientesPotenciales[[#This Row],[Cierre de 
la previsión]] &lt;&gt;"",IF(DatosClientesPotenciales[[#This Row],[Cierre de 
la previsión]] = "Octubre",DatosClientesPotenciales[Previsión 
ponderada],0),""),"")</f>
        <v/>
      </c>
      <c r="M12" s="15" t="str">
        <f>IFERROR(IF(DatosClientesPotenciales[[#This Row],[Cierre de 
la previsión]] &lt;&gt;"",IF(DatosClientesPotenciales[[#This Row],[Cierre de 
la previsión]] = "Noviembre",DatosClientesPotenciales[Previsión 
ponderada],0),""),"")</f>
        <v/>
      </c>
      <c r="N12" s="15" t="str">
        <f>IFERROR(IF(DatosClientesPotenciales[[#This Row],[Cierre de 
la previsión]] &lt;&gt;"",IF(DatosClientesPotenciales[[#This Row],[Cierre de 
la previsión]] = "Diciembre",DatosClientesPotenciales[Previsión 
ponderada],0),""),"")</f>
        <v/>
      </c>
    </row>
    <row r="13" spans="2:14" ht="30" customHeight="1" x14ac:dyDescent="0.25">
      <c r="B13" t="str">
        <f>IFERROR(IF(AND(DatosClientesPotenciales[[#This Row],[Nombre del cliente potencial]] &lt;&gt; "", ROW(VentasPrevistas[Nombre del cliente potencial])&lt;&gt;ÚltimaEntrada),DatosClientesPotenciales[Nombre del cliente potencial], ""),"")</f>
        <v/>
      </c>
      <c r="C13" s="15" t="str">
        <f>IFERROR(IF(DatosClientesPotenciales[[#This Row],[Cierre de 
la previsión]] &lt;&gt;"",IF(DatosClientesPotenciales[[#This Row],[Cierre de 
la previsión]]= "Enero",DatosClientesPotenciales[Previsión 
ponderada],0),""),"")</f>
        <v/>
      </c>
      <c r="D13" s="15" t="str">
        <f>IFERROR(IF(DatosClientesPotenciales[[#This Row],[Cierre de 
la previsión]] &lt;&gt;"",IF(DatosClientesPotenciales[[#This Row],[Cierre de 
la previsión]] = "Febrero",DatosClientesPotenciales[Previsión 
ponderada],0),""),"")</f>
        <v/>
      </c>
      <c r="E13" s="15" t="str">
        <f>IFERROR(IF(DatosClientesPotenciales[[#This Row],[Cierre de 
la previsión]] &lt;&gt;"",IF(DatosClientesPotenciales[[#This Row],[Cierre de 
la previsión]] = "Marzo",DatosClientesPotenciales[Previsión 
ponderada],0),""),"")</f>
        <v/>
      </c>
      <c r="F13" s="12" t="str">
        <f>IFERROR(IF(DatosClientesPotenciales[[#This Row],[Cierre de 
la previsión]] &lt;&gt;"",IF(DatosClientesPotenciales[[#This Row],[Cierre de 
la previsión]] = "Abril",DatosClientesPotenciales[Previsión 
ponderada],0),""),"")</f>
        <v/>
      </c>
      <c r="G13" s="15" t="str">
        <f>IFERROR(IF(DatosClientesPotenciales[[#This Row],[Cierre de 
la previsión]] &lt;&gt;"",IF(DatosClientesPotenciales[[#This Row],[Cierre de 
la previsión]] = "Mayo",DatosClientesPotenciales[Previsión 
ponderada],0),""),"")</f>
        <v/>
      </c>
      <c r="H13" s="15" t="str">
        <f>IFERROR(IF(DatosClientesPotenciales[[#This Row],[Cierre de 
la previsión]] &lt;&gt;"",IF(DatosClientesPotenciales[[#This Row],[Cierre de 
la previsión]] = "Junio",DatosClientesPotenciales[Previsión 
ponderada],0),""),"")</f>
        <v/>
      </c>
      <c r="I13" s="15" t="str">
        <f>IFERROR(IF(DatosClientesPotenciales[[#This Row],[Cierre de 
la previsión]] &lt;&gt;"",IF(DatosClientesPotenciales[[#This Row],[Cierre de 
la previsión]] = "Julio",DatosClientesPotenciales[Previsión 
ponderada],0),""),"")</f>
        <v/>
      </c>
      <c r="J13" s="12" t="str">
        <f>IFERROR(IF(DatosClientesPotenciales[[#This Row],[Cierre de 
la previsión]] &lt;&gt;"",IF(DatosClientesPotenciales[[#This Row],[Cierre de 
la previsión]] = "Agosto",DatosClientesPotenciales[Previsión 
ponderada],0),""),"")</f>
        <v/>
      </c>
      <c r="K13" s="15" t="str">
        <f>IFERROR(IF(DatosClientesPotenciales[[#This Row],[Cierre de 
la previsión]] &lt;&gt;"",IF(DatosClientesPotenciales[[#This Row],[Cierre de 
la previsión]] = "Septiembre",DatosClientesPotenciales[Previsión 
ponderada],0),""),"")</f>
        <v/>
      </c>
      <c r="L13" s="15" t="str">
        <f>IFERROR(IF(DatosClientesPotenciales[[#This Row],[Cierre de 
la previsión]] &lt;&gt;"",IF(DatosClientesPotenciales[[#This Row],[Cierre de 
la previsión]] = "Octubre",DatosClientesPotenciales[Previsión 
ponderada],0),""),"")</f>
        <v/>
      </c>
      <c r="M13" s="15" t="str">
        <f>IFERROR(IF(DatosClientesPotenciales[[#This Row],[Cierre de 
la previsión]] &lt;&gt;"",IF(DatosClientesPotenciales[[#This Row],[Cierre de 
la previsión]] = "Noviembre",DatosClientesPotenciales[Previsión 
ponderada],0),""),"")</f>
        <v/>
      </c>
      <c r="N13" s="15" t="str">
        <f>IFERROR(IF(DatosClientesPotenciales[[#This Row],[Cierre de 
la previsión]] &lt;&gt;"",IF(DatosClientesPotenciales[[#This Row],[Cierre de 
la previsión]] = "Diciembre",DatosClientesPotenciales[Previsión 
ponderada],0),""),"")</f>
        <v/>
      </c>
    </row>
    <row r="14" spans="2:14" ht="30" customHeight="1" x14ac:dyDescent="0.25">
      <c r="B14" t="str">
        <f>IFERROR(IF(AND(DatosClientesPotenciales[[#This Row],[Nombre del cliente potencial]] &lt;&gt; "", ROW(VentasPrevistas[Nombre del cliente potencial])&lt;&gt;ÚltimaEntrada),DatosClientesPotenciales[Nombre del cliente potencial], ""),"")</f>
        <v/>
      </c>
      <c r="C14" s="15" t="str">
        <f>IFERROR(IF(DatosClientesPotenciales[[#This Row],[Cierre de 
la previsión]] &lt;&gt;"",IF(DatosClientesPotenciales[[#This Row],[Cierre de 
la previsión]]= "Enero",DatosClientesPotenciales[Previsión 
ponderada],0),""),"")</f>
        <v/>
      </c>
      <c r="D14" s="15" t="str">
        <f>IFERROR(IF(DatosClientesPotenciales[[#This Row],[Cierre de 
la previsión]] &lt;&gt;"",IF(DatosClientesPotenciales[[#This Row],[Cierre de 
la previsión]] = "Febrero",DatosClientesPotenciales[Previsión 
ponderada],0),""),"")</f>
        <v/>
      </c>
      <c r="E14" s="15" t="str">
        <f>IFERROR(IF(DatosClientesPotenciales[[#This Row],[Cierre de 
la previsión]] &lt;&gt;"",IF(DatosClientesPotenciales[[#This Row],[Cierre de 
la previsión]] = "Marzo",DatosClientesPotenciales[Previsión 
ponderada],0),""),"")</f>
        <v/>
      </c>
      <c r="F14" s="12" t="str">
        <f>IFERROR(IF(DatosClientesPotenciales[[#This Row],[Cierre de 
la previsión]] &lt;&gt;"",IF(DatosClientesPotenciales[[#This Row],[Cierre de 
la previsión]] = "Abril",DatosClientesPotenciales[Previsión 
ponderada],0),""),"")</f>
        <v/>
      </c>
      <c r="G14" s="15" t="str">
        <f>IFERROR(IF(DatosClientesPotenciales[[#This Row],[Cierre de 
la previsión]] &lt;&gt;"",IF(DatosClientesPotenciales[[#This Row],[Cierre de 
la previsión]] = "Mayo",DatosClientesPotenciales[Previsión 
ponderada],0),""),"")</f>
        <v/>
      </c>
      <c r="H14" s="15" t="str">
        <f>IFERROR(IF(DatosClientesPotenciales[[#This Row],[Cierre de 
la previsión]] &lt;&gt;"",IF(DatosClientesPotenciales[[#This Row],[Cierre de 
la previsión]] = "Junio",DatosClientesPotenciales[Previsión 
ponderada],0),""),"")</f>
        <v/>
      </c>
      <c r="I14" s="15" t="str">
        <f>IFERROR(IF(DatosClientesPotenciales[[#This Row],[Cierre de 
la previsión]] &lt;&gt;"",IF(DatosClientesPotenciales[[#This Row],[Cierre de 
la previsión]] = "Julio",DatosClientesPotenciales[Previsión 
ponderada],0),""),"")</f>
        <v/>
      </c>
      <c r="J14" s="12" t="str">
        <f>IFERROR(IF(DatosClientesPotenciales[[#This Row],[Cierre de 
la previsión]] &lt;&gt;"",IF(DatosClientesPotenciales[[#This Row],[Cierre de 
la previsión]] = "Agosto",DatosClientesPotenciales[Previsión 
ponderada],0),""),"")</f>
        <v/>
      </c>
      <c r="K14" s="15" t="str">
        <f>IFERROR(IF(DatosClientesPotenciales[[#This Row],[Cierre de 
la previsión]] &lt;&gt;"",IF(DatosClientesPotenciales[[#This Row],[Cierre de 
la previsión]] = "Septiembre",DatosClientesPotenciales[Previsión 
ponderada],0),""),"")</f>
        <v/>
      </c>
      <c r="L14" s="15" t="str">
        <f>IFERROR(IF(DatosClientesPotenciales[[#This Row],[Cierre de 
la previsión]] &lt;&gt;"",IF(DatosClientesPotenciales[[#This Row],[Cierre de 
la previsión]] = "Octubre",DatosClientesPotenciales[Previsión 
ponderada],0),""),"")</f>
        <v/>
      </c>
      <c r="M14" s="15" t="str">
        <f>IFERROR(IF(DatosClientesPotenciales[[#This Row],[Cierre de 
la previsión]] &lt;&gt;"",IF(DatosClientesPotenciales[[#This Row],[Cierre de 
la previsión]] = "Noviembre",DatosClientesPotenciales[Previsión 
ponderada],0),""),"")</f>
        <v/>
      </c>
      <c r="N14" s="15" t="str">
        <f>IFERROR(IF(DatosClientesPotenciales[[#This Row],[Cierre de 
la previsión]] &lt;&gt;"",IF(DatosClientesPotenciales[[#This Row],[Cierre de 
la previsión]] = "Diciembre",DatosClientesPotenciales[Previsión 
ponderada],0),""),"")</f>
        <v/>
      </c>
    </row>
    <row r="15" spans="2:14" ht="30" customHeight="1" x14ac:dyDescent="0.25">
      <c r="B15" t="str">
        <f>IFERROR(IF(AND(DatosClientesPotenciales[[#This Row],[Nombre del cliente potencial]] &lt;&gt; "", ROW(VentasPrevistas[Nombre del cliente potencial])&lt;&gt;ÚltimaEntrada),DatosClientesPotenciales[Nombre del cliente potencial], ""),"")</f>
        <v/>
      </c>
      <c r="C15" s="15" t="str">
        <f>IFERROR(IF(DatosClientesPotenciales[[#This Row],[Cierre de 
la previsión]] &lt;&gt;"",IF(DatosClientesPotenciales[[#This Row],[Cierre de 
la previsión]]= "Enero",DatosClientesPotenciales[Previsión 
ponderada],0),""),"")</f>
        <v/>
      </c>
      <c r="D15" s="15" t="str">
        <f>IFERROR(IF(DatosClientesPotenciales[[#This Row],[Cierre de 
la previsión]] &lt;&gt;"",IF(DatosClientesPotenciales[[#This Row],[Cierre de 
la previsión]] = "Febrero",DatosClientesPotenciales[Previsión 
ponderada],0),""),"")</f>
        <v/>
      </c>
      <c r="E15" s="15" t="str">
        <f>IFERROR(IF(DatosClientesPotenciales[[#This Row],[Cierre de 
la previsión]] &lt;&gt;"",IF(DatosClientesPotenciales[[#This Row],[Cierre de 
la previsión]] = "Marzo",DatosClientesPotenciales[Previsión 
ponderada],0),""),"")</f>
        <v/>
      </c>
      <c r="F15" s="12" t="str">
        <f>IFERROR(IF(DatosClientesPotenciales[[#This Row],[Cierre de 
la previsión]] &lt;&gt;"",IF(DatosClientesPotenciales[[#This Row],[Cierre de 
la previsión]] = "Abril",DatosClientesPotenciales[Previsión 
ponderada],0),""),"")</f>
        <v/>
      </c>
      <c r="G15" s="15" t="str">
        <f>IFERROR(IF(DatosClientesPotenciales[[#This Row],[Cierre de 
la previsión]] &lt;&gt;"",IF(DatosClientesPotenciales[[#This Row],[Cierre de 
la previsión]] = "Mayo",DatosClientesPotenciales[Previsión 
ponderada],0),""),"")</f>
        <v/>
      </c>
      <c r="H15" s="15" t="str">
        <f>IFERROR(IF(DatosClientesPotenciales[[#This Row],[Cierre de 
la previsión]] &lt;&gt;"",IF(DatosClientesPotenciales[[#This Row],[Cierre de 
la previsión]] = "Junio",DatosClientesPotenciales[Previsión 
ponderada],0),""),"")</f>
        <v/>
      </c>
      <c r="I15" s="15" t="str">
        <f>IFERROR(IF(DatosClientesPotenciales[[#This Row],[Cierre de 
la previsión]] &lt;&gt;"",IF(DatosClientesPotenciales[[#This Row],[Cierre de 
la previsión]] = "Julio",DatosClientesPotenciales[Previsión 
ponderada],0),""),"")</f>
        <v/>
      </c>
      <c r="J15" s="12" t="str">
        <f>IFERROR(IF(DatosClientesPotenciales[[#This Row],[Cierre de 
la previsión]] &lt;&gt;"",IF(DatosClientesPotenciales[[#This Row],[Cierre de 
la previsión]] = "Agosto",DatosClientesPotenciales[Previsión 
ponderada],0),""),"")</f>
        <v/>
      </c>
      <c r="K15" s="15" t="str">
        <f>IFERROR(IF(DatosClientesPotenciales[[#This Row],[Cierre de 
la previsión]] &lt;&gt;"",IF(DatosClientesPotenciales[[#This Row],[Cierre de 
la previsión]] = "Septiembre",DatosClientesPotenciales[Previsión 
ponderada],0),""),"")</f>
        <v/>
      </c>
      <c r="L15" s="15" t="str">
        <f>IFERROR(IF(DatosClientesPotenciales[[#This Row],[Cierre de 
la previsión]] &lt;&gt;"",IF(DatosClientesPotenciales[[#This Row],[Cierre de 
la previsión]] = "Octubre",DatosClientesPotenciales[Previsión 
ponderada],0),""),"")</f>
        <v/>
      </c>
      <c r="M15" s="15" t="str">
        <f>IFERROR(IF(DatosClientesPotenciales[[#This Row],[Cierre de 
la previsión]] &lt;&gt;"",IF(DatosClientesPotenciales[[#This Row],[Cierre de 
la previsión]] = "Noviembre",DatosClientesPotenciales[Previsión 
ponderada],0),""),"")</f>
        <v/>
      </c>
      <c r="N15" s="15" t="str">
        <f>IFERROR(IF(DatosClientesPotenciales[[#This Row],[Cierre de 
la previsión]] &lt;&gt;"",IF(DatosClientesPotenciales[[#This Row],[Cierre de 
la previsión]] = "Diciembre",DatosClientesPotenciales[Previsión 
ponderada],0),""),"")</f>
        <v/>
      </c>
    </row>
    <row r="16" spans="2:14" ht="30" customHeight="1" x14ac:dyDescent="0.25">
      <c r="B16" t="str">
        <f>IFERROR(IF(AND(DatosClientesPotenciales[[#This Row],[Nombre del cliente potencial]] &lt;&gt; "", ROW(VentasPrevistas[Nombre del cliente potencial])&lt;&gt;ÚltimaEntrada),DatosClientesPotenciales[Nombre del cliente potencial], ""),"")</f>
        <v/>
      </c>
      <c r="C16" s="15" t="str">
        <f>IFERROR(IF(DatosClientesPotenciales[[#This Row],[Cierre de 
la previsión]] &lt;&gt;"",IF(DatosClientesPotenciales[[#This Row],[Cierre de 
la previsión]]= "Enero",DatosClientesPotenciales[Previsión 
ponderada],0),""),"")</f>
        <v/>
      </c>
      <c r="D16" s="15" t="str">
        <f>IFERROR(IF(DatosClientesPotenciales[[#This Row],[Cierre de 
la previsión]] &lt;&gt;"",IF(DatosClientesPotenciales[[#This Row],[Cierre de 
la previsión]] = "Febrero",DatosClientesPotenciales[Previsión 
ponderada],0),""),"")</f>
        <v/>
      </c>
      <c r="E16" s="15" t="str">
        <f>IFERROR(IF(DatosClientesPotenciales[[#This Row],[Cierre de 
la previsión]] &lt;&gt;"",IF(DatosClientesPotenciales[[#This Row],[Cierre de 
la previsión]] = "Marzo",DatosClientesPotenciales[Previsión 
ponderada],0),""),"")</f>
        <v/>
      </c>
      <c r="F16" s="12" t="str">
        <f>IFERROR(IF(DatosClientesPotenciales[[#This Row],[Cierre de 
la previsión]] &lt;&gt;"",IF(DatosClientesPotenciales[[#This Row],[Cierre de 
la previsión]] = "Abril",DatosClientesPotenciales[Previsión 
ponderada],0),""),"")</f>
        <v/>
      </c>
      <c r="G16" s="15" t="str">
        <f>IFERROR(IF(DatosClientesPotenciales[[#This Row],[Cierre de 
la previsión]] &lt;&gt;"",IF(DatosClientesPotenciales[[#This Row],[Cierre de 
la previsión]] = "Mayo",DatosClientesPotenciales[Previsión 
ponderada],0),""),"")</f>
        <v/>
      </c>
      <c r="H16" s="15" t="str">
        <f>IFERROR(IF(DatosClientesPotenciales[[#This Row],[Cierre de 
la previsión]] &lt;&gt;"",IF(DatosClientesPotenciales[[#This Row],[Cierre de 
la previsión]] = "Junio",DatosClientesPotenciales[Previsión 
ponderada],0),""),"")</f>
        <v/>
      </c>
      <c r="I16" s="15" t="str">
        <f>IFERROR(IF(DatosClientesPotenciales[[#This Row],[Cierre de 
la previsión]] &lt;&gt;"",IF(DatosClientesPotenciales[[#This Row],[Cierre de 
la previsión]] = "Julio",DatosClientesPotenciales[Previsión 
ponderada],0),""),"")</f>
        <v/>
      </c>
      <c r="J16" s="12" t="str">
        <f>IFERROR(IF(DatosClientesPotenciales[[#This Row],[Cierre de 
la previsión]] &lt;&gt;"",IF(DatosClientesPotenciales[[#This Row],[Cierre de 
la previsión]] = "Agosto",DatosClientesPotenciales[Previsión 
ponderada],0),""),"")</f>
        <v/>
      </c>
      <c r="K16" s="15" t="str">
        <f>IFERROR(IF(DatosClientesPotenciales[[#This Row],[Cierre de 
la previsión]] &lt;&gt;"",IF(DatosClientesPotenciales[[#This Row],[Cierre de 
la previsión]] = "Septiembre",DatosClientesPotenciales[Previsión 
ponderada],0),""),"")</f>
        <v/>
      </c>
      <c r="L16" s="15" t="str">
        <f>IFERROR(IF(DatosClientesPotenciales[[#This Row],[Cierre de 
la previsión]] &lt;&gt;"",IF(DatosClientesPotenciales[[#This Row],[Cierre de 
la previsión]] = "Octubre",DatosClientesPotenciales[Previsión 
ponderada],0),""),"")</f>
        <v/>
      </c>
      <c r="M16" s="15" t="str">
        <f>IFERROR(IF(DatosClientesPotenciales[[#This Row],[Cierre de 
la previsión]] &lt;&gt;"",IF(DatosClientesPotenciales[[#This Row],[Cierre de 
la previsión]] = "Noviembre",DatosClientesPotenciales[Previsión 
ponderada],0),""),"")</f>
        <v/>
      </c>
      <c r="N16" s="15" t="str">
        <f>IFERROR(IF(DatosClientesPotenciales[[#This Row],[Cierre de 
la previsión]] &lt;&gt;"",IF(DatosClientesPotenciales[[#This Row],[Cierre de 
la previsión]] = "Diciembre",DatosClientesPotenciales[Previsión 
ponderada],0),""),"")</f>
        <v/>
      </c>
    </row>
    <row r="17" spans="2:14" ht="30" customHeight="1" x14ac:dyDescent="0.25">
      <c r="B17" t="str">
        <f>IFERROR(IF(AND(DatosClientesPotenciales[[#This Row],[Nombre del cliente potencial]] &lt;&gt; "", ROW(VentasPrevistas[Nombre del cliente potencial])&lt;&gt;ÚltimaEntrada),DatosClientesPotenciales[Nombre del cliente potencial], ""),"")</f>
        <v/>
      </c>
      <c r="C17" s="15" t="str">
        <f>IFERROR(IF(DatosClientesPotenciales[[#This Row],[Cierre de 
la previsión]] &lt;&gt;"",IF(DatosClientesPotenciales[[#This Row],[Cierre de 
la previsión]]= "Enero",DatosClientesPotenciales[Previsión 
ponderada],0),""),"")</f>
        <v/>
      </c>
      <c r="D17" s="15" t="str">
        <f>IFERROR(IF(DatosClientesPotenciales[[#This Row],[Cierre de 
la previsión]] &lt;&gt;"",IF(DatosClientesPotenciales[[#This Row],[Cierre de 
la previsión]] = "Febrero",DatosClientesPotenciales[Previsión 
ponderada],0),""),"")</f>
        <v/>
      </c>
      <c r="E17" s="15" t="str">
        <f>IFERROR(IF(DatosClientesPotenciales[[#This Row],[Cierre de 
la previsión]] &lt;&gt;"",IF(DatosClientesPotenciales[[#This Row],[Cierre de 
la previsión]] = "Marzo",DatosClientesPotenciales[Previsión 
ponderada],0),""),"")</f>
        <v/>
      </c>
      <c r="F17" s="12" t="str">
        <f>IFERROR(IF(DatosClientesPotenciales[[#This Row],[Cierre de 
la previsión]] &lt;&gt;"",IF(DatosClientesPotenciales[[#This Row],[Cierre de 
la previsión]] = "Abril",DatosClientesPotenciales[Previsión 
ponderada],0),""),"")</f>
        <v/>
      </c>
      <c r="G17" s="15" t="str">
        <f>IFERROR(IF(DatosClientesPotenciales[[#This Row],[Cierre de 
la previsión]] &lt;&gt;"",IF(DatosClientesPotenciales[[#This Row],[Cierre de 
la previsión]] = "Mayo",DatosClientesPotenciales[Previsión 
ponderada],0),""),"")</f>
        <v/>
      </c>
      <c r="H17" s="15" t="str">
        <f>IFERROR(IF(DatosClientesPotenciales[[#This Row],[Cierre de 
la previsión]] &lt;&gt;"",IF(DatosClientesPotenciales[[#This Row],[Cierre de 
la previsión]] = "Junio",DatosClientesPotenciales[Previsión 
ponderada],0),""),"")</f>
        <v/>
      </c>
      <c r="I17" s="15" t="str">
        <f>IFERROR(IF(DatosClientesPotenciales[[#This Row],[Cierre de 
la previsión]] &lt;&gt;"",IF(DatosClientesPotenciales[[#This Row],[Cierre de 
la previsión]] = "Julio",DatosClientesPotenciales[Previsión 
ponderada],0),""),"")</f>
        <v/>
      </c>
      <c r="J17" s="12" t="str">
        <f>IFERROR(IF(DatosClientesPotenciales[[#This Row],[Cierre de 
la previsión]] &lt;&gt;"",IF(DatosClientesPotenciales[[#This Row],[Cierre de 
la previsión]] = "Agosto",DatosClientesPotenciales[Previsión 
ponderada],0),""),"")</f>
        <v/>
      </c>
      <c r="K17" s="15" t="str">
        <f>IFERROR(IF(DatosClientesPotenciales[[#This Row],[Cierre de 
la previsión]] &lt;&gt;"",IF(DatosClientesPotenciales[[#This Row],[Cierre de 
la previsión]] = "Septiembre",DatosClientesPotenciales[Previsión 
ponderada],0),""),"")</f>
        <v/>
      </c>
      <c r="L17" s="15" t="str">
        <f>IFERROR(IF(DatosClientesPotenciales[[#This Row],[Cierre de 
la previsión]] &lt;&gt;"",IF(DatosClientesPotenciales[[#This Row],[Cierre de 
la previsión]] = "Octubre",DatosClientesPotenciales[Previsión 
ponderada],0),""),"")</f>
        <v/>
      </c>
      <c r="M17" s="15" t="str">
        <f>IFERROR(IF(DatosClientesPotenciales[[#This Row],[Cierre de 
la previsión]] &lt;&gt;"",IF(DatosClientesPotenciales[[#This Row],[Cierre de 
la previsión]] = "Noviembre",DatosClientesPotenciales[Previsión 
ponderada],0),""),"")</f>
        <v/>
      </c>
      <c r="N17" s="15" t="str">
        <f>IFERROR(IF(DatosClientesPotenciales[[#This Row],[Cierre de 
la previsión]] &lt;&gt;"",IF(DatosClientesPotenciales[[#This Row],[Cierre de 
la previsión]] = "Diciembre",DatosClientesPotenciales[Previsión 
ponderada],0),""),"")</f>
        <v/>
      </c>
    </row>
    <row r="18" spans="2:14" ht="30" customHeight="1" x14ac:dyDescent="0.25">
      <c r="B18" t="str">
        <f>IFERROR(IF(AND(DatosClientesPotenciales[[#This Row],[Nombre del cliente potencial]] &lt;&gt; "", ROW(VentasPrevistas[Nombre del cliente potencial])&lt;&gt;ÚltimaEntrada),DatosClientesPotenciales[Nombre del cliente potencial], ""),"")</f>
        <v/>
      </c>
      <c r="C18" s="15" t="str">
        <f>IFERROR(IF(DatosClientesPotenciales[[#This Row],[Cierre de 
la previsión]] &lt;&gt;"",IF(DatosClientesPotenciales[[#This Row],[Cierre de 
la previsión]]= "Enero",DatosClientesPotenciales[Previsión 
ponderada],0),""),"")</f>
        <v/>
      </c>
      <c r="D18" s="15" t="str">
        <f>IFERROR(IF(DatosClientesPotenciales[[#This Row],[Cierre de 
la previsión]] &lt;&gt;"",IF(DatosClientesPotenciales[[#This Row],[Cierre de 
la previsión]] = "Febrero",DatosClientesPotenciales[Previsión 
ponderada],0),""),"")</f>
        <v/>
      </c>
      <c r="E18" s="15" t="str">
        <f>IFERROR(IF(DatosClientesPotenciales[[#This Row],[Cierre de 
la previsión]] &lt;&gt;"",IF(DatosClientesPotenciales[[#This Row],[Cierre de 
la previsión]] = "Marzo",DatosClientesPotenciales[Previsión 
ponderada],0),""),"")</f>
        <v/>
      </c>
      <c r="F18" s="12" t="str">
        <f>IFERROR(IF(DatosClientesPotenciales[[#This Row],[Cierre de 
la previsión]] &lt;&gt;"",IF(DatosClientesPotenciales[[#This Row],[Cierre de 
la previsión]] = "Abril",DatosClientesPotenciales[Previsión 
ponderada],0),""),"")</f>
        <v/>
      </c>
      <c r="G18" s="15" t="str">
        <f>IFERROR(IF(DatosClientesPotenciales[[#This Row],[Cierre de 
la previsión]] &lt;&gt;"",IF(DatosClientesPotenciales[[#This Row],[Cierre de 
la previsión]] = "Mayo",DatosClientesPotenciales[Previsión 
ponderada],0),""),"")</f>
        <v/>
      </c>
      <c r="H18" s="15" t="str">
        <f>IFERROR(IF(DatosClientesPotenciales[[#This Row],[Cierre de 
la previsión]] &lt;&gt;"",IF(DatosClientesPotenciales[[#This Row],[Cierre de 
la previsión]] = "Junio",DatosClientesPotenciales[Previsión 
ponderada],0),""),"")</f>
        <v/>
      </c>
      <c r="I18" s="15" t="str">
        <f>IFERROR(IF(DatosClientesPotenciales[[#This Row],[Cierre de 
la previsión]] &lt;&gt;"",IF(DatosClientesPotenciales[[#This Row],[Cierre de 
la previsión]] = "Julio",DatosClientesPotenciales[Previsión 
ponderada],0),""),"")</f>
        <v/>
      </c>
      <c r="J18" s="12" t="str">
        <f>IFERROR(IF(DatosClientesPotenciales[[#This Row],[Cierre de 
la previsión]] &lt;&gt;"",IF(DatosClientesPotenciales[[#This Row],[Cierre de 
la previsión]] = "Agosto",DatosClientesPotenciales[Previsión 
ponderada],0),""),"")</f>
        <v/>
      </c>
      <c r="K18" s="15" t="str">
        <f>IFERROR(IF(DatosClientesPotenciales[[#This Row],[Cierre de 
la previsión]] &lt;&gt;"",IF(DatosClientesPotenciales[[#This Row],[Cierre de 
la previsión]] = "Septiembre",DatosClientesPotenciales[Previsión 
ponderada],0),""),"")</f>
        <v/>
      </c>
      <c r="L18" s="15" t="str">
        <f>IFERROR(IF(DatosClientesPotenciales[[#This Row],[Cierre de 
la previsión]] &lt;&gt;"",IF(DatosClientesPotenciales[[#This Row],[Cierre de 
la previsión]] = "Octubre",DatosClientesPotenciales[Previsión 
ponderada],0),""),"")</f>
        <v/>
      </c>
      <c r="M18" s="15" t="str">
        <f>IFERROR(IF(DatosClientesPotenciales[[#This Row],[Cierre de 
la previsión]] &lt;&gt;"",IF(DatosClientesPotenciales[[#This Row],[Cierre de 
la previsión]] = "Noviembre",DatosClientesPotenciales[Previsión 
ponderada],0),""),"")</f>
        <v/>
      </c>
      <c r="N18" s="15" t="str">
        <f>IFERROR(IF(DatosClientesPotenciales[[#This Row],[Cierre de 
la previsión]] &lt;&gt;"",IF(DatosClientesPotenciales[[#This Row],[Cierre de 
la previsión]] = "Diciembre",DatosClientesPotenciales[Previsión 
ponderada],0),""),"")</f>
        <v/>
      </c>
    </row>
    <row r="19" spans="2:14" ht="30" customHeight="1" x14ac:dyDescent="0.25">
      <c r="B19" t="str">
        <f>IFERROR(IF(AND(DatosClientesPotenciales[[#This Row],[Nombre del cliente potencial]] &lt;&gt; "", ROW(VentasPrevistas[Nombre del cliente potencial])&lt;&gt;ÚltimaEntrada),DatosClientesPotenciales[Nombre del cliente potencial], ""),"")</f>
        <v/>
      </c>
      <c r="C19" s="15" t="str">
        <f>IFERROR(IF(DatosClientesPotenciales[[#This Row],[Cierre de 
la previsión]] &lt;&gt;"",IF(DatosClientesPotenciales[[#This Row],[Cierre de 
la previsión]]= "Enero",DatosClientesPotenciales[Previsión 
ponderada],0),""),"")</f>
        <v/>
      </c>
      <c r="D19" s="15" t="str">
        <f>IFERROR(IF(DatosClientesPotenciales[[#This Row],[Cierre de 
la previsión]] &lt;&gt;"",IF(DatosClientesPotenciales[[#This Row],[Cierre de 
la previsión]] = "Febrero",DatosClientesPotenciales[Previsión 
ponderada],0),""),"")</f>
        <v/>
      </c>
      <c r="E19" s="15" t="str">
        <f>IFERROR(IF(DatosClientesPotenciales[[#This Row],[Cierre de 
la previsión]] &lt;&gt;"",IF(DatosClientesPotenciales[[#This Row],[Cierre de 
la previsión]] = "Marzo",DatosClientesPotenciales[Previsión 
ponderada],0),""),"")</f>
        <v/>
      </c>
      <c r="F19" s="12" t="str">
        <f>IFERROR(IF(DatosClientesPotenciales[[#This Row],[Cierre de 
la previsión]] &lt;&gt;"",IF(DatosClientesPotenciales[[#This Row],[Cierre de 
la previsión]] = "Abril",DatosClientesPotenciales[Previsión 
ponderada],0),""),"")</f>
        <v/>
      </c>
      <c r="G19" s="15" t="str">
        <f>IFERROR(IF(DatosClientesPotenciales[[#This Row],[Cierre de 
la previsión]] &lt;&gt;"",IF(DatosClientesPotenciales[[#This Row],[Cierre de 
la previsión]] = "Mayo",DatosClientesPotenciales[Previsión 
ponderada],0),""),"")</f>
        <v/>
      </c>
      <c r="H19" s="15" t="str">
        <f>IFERROR(IF(DatosClientesPotenciales[[#This Row],[Cierre de 
la previsión]] &lt;&gt;"",IF(DatosClientesPotenciales[[#This Row],[Cierre de 
la previsión]] = "Junio",DatosClientesPotenciales[Previsión 
ponderada],0),""),"")</f>
        <v/>
      </c>
      <c r="I19" s="15" t="str">
        <f>IFERROR(IF(DatosClientesPotenciales[[#This Row],[Cierre de 
la previsión]] &lt;&gt;"",IF(DatosClientesPotenciales[[#This Row],[Cierre de 
la previsión]] = "Julio",DatosClientesPotenciales[Previsión 
ponderada],0),""),"")</f>
        <v/>
      </c>
      <c r="J19" s="12" t="str">
        <f>IFERROR(IF(DatosClientesPotenciales[[#This Row],[Cierre de 
la previsión]] &lt;&gt;"",IF(DatosClientesPotenciales[[#This Row],[Cierre de 
la previsión]] = "Agosto",DatosClientesPotenciales[Previsión 
ponderada],0),""),"")</f>
        <v/>
      </c>
      <c r="K19" s="15" t="str">
        <f>IFERROR(IF(DatosClientesPotenciales[[#This Row],[Cierre de 
la previsión]] &lt;&gt;"",IF(DatosClientesPotenciales[[#This Row],[Cierre de 
la previsión]] = "Septiembre",DatosClientesPotenciales[Previsión 
ponderada],0),""),"")</f>
        <v/>
      </c>
      <c r="L19" s="15" t="str">
        <f>IFERROR(IF(DatosClientesPotenciales[[#This Row],[Cierre de 
la previsión]] &lt;&gt;"",IF(DatosClientesPotenciales[[#This Row],[Cierre de 
la previsión]] = "Octubre",DatosClientesPotenciales[Previsión 
ponderada],0),""),"")</f>
        <v/>
      </c>
      <c r="M19" s="15" t="str">
        <f>IFERROR(IF(DatosClientesPotenciales[[#This Row],[Cierre de 
la previsión]] &lt;&gt;"",IF(DatosClientesPotenciales[[#This Row],[Cierre de 
la previsión]] = "Noviembre",DatosClientesPotenciales[Previsión 
ponderada],0),""),"")</f>
        <v/>
      </c>
      <c r="N19" s="15" t="str">
        <f>IFERROR(IF(DatosClientesPotenciales[[#This Row],[Cierre de 
la previsión]] &lt;&gt;"",IF(DatosClientesPotenciales[[#This Row],[Cierre de 
la previsión]] = "Diciembre",DatosClientesPotenciales[Previsión 
ponderada],0),""),"")</f>
        <v/>
      </c>
    </row>
    <row r="20" spans="2:14" ht="30" customHeight="1" thickBot="1" x14ac:dyDescent="0.3">
      <c r="B20" t="s">
        <v>6</v>
      </c>
      <c r="C20" s="13">
        <f>SUBTOTAL(109,VentasPrevistas[Enero 
Previsión])</f>
        <v>270000</v>
      </c>
      <c r="D20" s="13">
        <f>SUBTOTAL(109,VentasPrevistas[Febrero 
Previsión])</f>
        <v>20000</v>
      </c>
      <c r="E20" s="13">
        <f>SUBTOTAL(109,VentasPrevistas[Marzo 
Previsión])</f>
        <v>20000</v>
      </c>
      <c r="F20" s="14">
        <f>SUBTOTAL(109,VentasPrevistas[Abril 
Previsión])</f>
        <v>0</v>
      </c>
      <c r="G20" s="13">
        <f>SUBTOTAL(109,VentasPrevistas[Mayo 
Previsión])</f>
        <v>0</v>
      </c>
      <c r="H20" s="13">
        <f>SUBTOTAL(109,VentasPrevistas[Junio 
Previsión])</f>
        <v>0</v>
      </c>
      <c r="I20" s="13">
        <f>SUBTOTAL(109,VentasPrevistas[Julio 
Previsión])</f>
        <v>0</v>
      </c>
      <c r="J20" s="14">
        <f>SUBTOTAL(109,VentasPrevistas[Agosto 
Previsión])</f>
        <v>0</v>
      </c>
      <c r="K20" s="13">
        <f>SUBTOTAL(109,VentasPrevistas[Septiembre 
Previsión])</f>
        <v>0</v>
      </c>
      <c r="L20" s="13">
        <f>SUBTOTAL(109,VentasPrevistas[Octubre 
Previsión])</f>
        <v>0</v>
      </c>
      <c r="M20" s="13">
        <f>SUBTOTAL(109,VentasPrevistas[Noviembre 
Previsión])</f>
        <v>0</v>
      </c>
      <c r="N20" s="13">
        <f>SUBTOTAL(109,VentasPrevistas[Diciembre 
Previsión])</f>
        <v>0</v>
      </c>
    </row>
    <row r="21" spans="2:14" ht="30" customHeight="1" thickTop="1" thickBot="1" x14ac:dyDescent="0.3">
      <c r="B21" s="10" t="s">
        <v>22</v>
      </c>
      <c r="C21" s="16">
        <f>C20</f>
        <v>270000</v>
      </c>
      <c r="D21" s="16">
        <f t="shared" ref="D21" si="0">C21+D20</f>
        <v>290000</v>
      </c>
      <c r="E21" s="16">
        <f t="shared" ref="E21" si="1">D21+E20</f>
        <v>310000</v>
      </c>
      <c r="F21" s="17">
        <f t="shared" ref="F21" si="2">E21+F20</f>
        <v>310000</v>
      </c>
      <c r="G21" s="16">
        <f t="shared" ref="G21" si="3">F21+G20</f>
        <v>310000</v>
      </c>
      <c r="H21" s="16">
        <f t="shared" ref="H21" si="4">G21+H20</f>
        <v>310000</v>
      </c>
      <c r="I21" s="16">
        <f t="shared" ref="I21" si="5">H21+I20</f>
        <v>310000</v>
      </c>
      <c r="J21" s="17">
        <f t="shared" ref="J21" si="6">I21+J20</f>
        <v>310000</v>
      </c>
      <c r="K21" s="16">
        <f t="shared" ref="K21" si="7">J21+K20</f>
        <v>310000</v>
      </c>
      <c r="L21" s="16">
        <f t="shared" ref="L21" si="8">K21+L20</f>
        <v>310000</v>
      </c>
      <c r="M21" s="16">
        <f t="shared" ref="M21" si="9">L21+M20</f>
        <v>310000</v>
      </c>
      <c r="N21" s="16">
        <f t="shared" ref="N21" si="10">M21+N20</f>
        <v>310000</v>
      </c>
    </row>
    <row r="22" spans="2:14" ht="30" customHeight="1" thickTop="1" x14ac:dyDescent="0.25"/>
  </sheetData>
  <mergeCells count="1">
    <mergeCell ref="M4:N4"/>
  </mergeCells>
  <dataValidations count="8">
    <dataValidation allowBlank="1" showInputMessage="1" showErrorMessage="1" prompt="Los ingresos de previsión mensual y acumulada se actualizan automáticamente en esta hoja de cálculo. Estos datos se usan para actualizar automáticamente la hoja de cálculo Previsión ponderada mensual" sqref="A1" xr:uid="{00000000-0002-0000-0100-000000000000}"/>
    <dataValidation allowBlank="1" showInputMessage="1" showErrorMessage="1" prompt="El título de la hoja de cálculo se encuentra en esta celda" sqref="B2" xr:uid="{00000000-0002-0000-0100-000001000000}"/>
    <dataValidation allowBlank="1" showInputMessage="1" showErrorMessage="1" prompt="La fecha se actualiza automáticamente en esta celda en función de los datos introducidos en la celda B3 de la hoja de cálculo Datos de clientes potenciales." sqref="B3" xr:uid="{00000000-0002-0000-0100-000002000000}"/>
    <dataValidation allowBlank="1" showInputMessage="1" showErrorMessage="1" prompt="El nombre del cliente potencial se actualiza automáticamente en la columna con este encabezado. Agregue nuevas filas a la tabla de VentasPrevistas a medida que se agreguen nuevos clientes potenciales a la hoja de cálculo de datos." sqref="B5" xr:uid="{00000000-0002-0000-0100-000003000000}"/>
    <dataValidation allowBlank="1" showInputMessage="1" showErrorMessage="1" prompt="La previsión para este mes se actualiza automáticamente en la columna con este encabezado." sqref="C5:N5" xr:uid="{00000000-0002-0000-0100-000004000000}"/>
    <dataValidation allowBlank="1" showInputMessage="1" showErrorMessage="1" prompt="El nombre de la compañía se actualiza automáticamente en esta celda en función del nombre introducido en la celda B1 de la hoja de cálculo Datos de clientes potenciales." sqref="B1" xr:uid="{00000000-0002-0000-0100-000005000000}"/>
    <dataValidation allowBlank="1" showInputMessage="1" showErrorMessage="1" prompt="El total acumulado se calcula automáticamente en las celdas de la derecha." sqref="B21" xr:uid="{00000000-0002-0000-0100-000006000000}"/>
    <dataValidation allowBlank="1" showInputMessage="1" showErrorMessage="1" prompt="El nombre de la compañía se actualiza automáticamente en esta celda basado en el nombre de la compañía introducido en B1 de la hoja de trabajo de datos de clientes potenciales" sqref="B4:L4" xr:uid="{00000000-0002-0000-0100-000007000000}"/>
  </dataValidations>
  <printOptions horizontalCentered="1"/>
  <pageMargins left="0.4" right="0.4" top="0.4" bottom="0.4" header="0.3" footer="0.3"/>
  <pageSetup paperSize="9" fitToHeight="0" orientation="landscape" r:id="rId1"/>
  <headerFooter differentFirst="1">
    <oddFooter>Page &amp;P of &amp;N</oddFooter>
  </headerFooter>
  <ignoredErrors>
    <ignoredError sqref="I6" calculatedColumn="1"/>
  </ignoredErrors>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pageSetUpPr fitToPage="1"/>
  </sheetPr>
  <dimension ref="B1:B3"/>
  <sheetViews>
    <sheetView showGridLines="0" workbookViewId="0"/>
  </sheetViews>
  <sheetFormatPr baseColWidth="10" defaultColWidth="9.140625" defaultRowHeight="15" x14ac:dyDescent="0.25"/>
  <cols>
    <col min="1" max="1" width="2.7109375" customWidth="1"/>
    <col min="2" max="2" width="175.42578125" customWidth="1"/>
    <col min="3" max="3" width="2.7109375" customWidth="1"/>
  </cols>
  <sheetData>
    <row r="1" spans="2:2" ht="54.95" customHeight="1" thickBot="1" x14ac:dyDescent="0.3">
      <c r="B1" s="3" t="str">
        <f>Nombre_compañía</f>
        <v>Nombre de la empresa</v>
      </c>
    </row>
    <row r="2" spans="2:2" ht="33.95" customHeight="1" thickTop="1" thickBot="1" x14ac:dyDescent="0.3">
      <c r="B2" s="1" t="s">
        <v>34</v>
      </c>
    </row>
    <row r="3" spans="2:2" x14ac:dyDescent="0.25">
      <c r="B3" t="s">
        <v>35</v>
      </c>
    </row>
  </sheetData>
  <dataValidations count="4">
    <dataValidation allowBlank="1" showInputMessage="1" showErrorMessage="1" prompt="El gráfico de Previsión ponderada mensual se crea a partir de los datos de la hoja de cálculo Ventas previstas." sqref="A1" xr:uid="{00000000-0002-0000-0200-000000000000}"/>
    <dataValidation allowBlank="1" showInputMessage="1" showErrorMessage="1" prompt="El gráfico de líneas ilustra una comparación de la previsión de ingresos y de la previsión ponderada por mes en esta columna." sqref="B3" xr:uid="{00000000-0002-0000-0200-000001000000}"/>
    <dataValidation allowBlank="1" showInputMessage="1" showErrorMessage="1" prompt="El nombre de la compañía se actualiza automáticamente en esta celda en función del nombre introducido en la celda B1 de la hoja de cálculo Datos de clientes potenciales." sqref="B1" xr:uid="{00000000-0002-0000-0200-000002000000}"/>
    <dataValidation allowBlank="1" showInputMessage="1" showErrorMessage="1" prompt="El título de la hoja de cálculo se encuentra en esta celda" sqref="B2" xr:uid="{00000000-0002-0000-0200-000003000000}"/>
  </dataValidations>
  <pageMargins left="0.7" right="0.7" top="0.75" bottom="0.75" header="0.3" footer="0.3"/>
  <pageSetup paperSize="9" scale="73" orientation="landscape" horizontalDpi="200" verticalDpi="200" r:id="rId1"/>
  <drawing r:id="rId2"/>
</worksheet>
</file>

<file path=customXml/_rels/item1.xml.rels>&#65279;<?xml version="1.0" encoding="utf-8"?><Relationships xmlns="http://schemas.openxmlformats.org/package/2006/relationships"><Relationship Type="http://schemas.openxmlformats.org/officeDocument/2006/relationships/customXmlProps" Target="/customXml/itemProps11.xml" Id="rId1" /></Relationships>
</file>

<file path=customXml/_rels/item23.xml.rels>&#65279;<?xml version="1.0" encoding="utf-8"?><Relationships xmlns="http://schemas.openxmlformats.org/package/2006/relationships"><Relationship Type="http://schemas.openxmlformats.org/officeDocument/2006/relationships/customXmlProps" Target="/customXml/itemProps23.xml" Id="rId1" /></Relationships>
</file>

<file path=customXml/_rels/item32.xml.rels>&#65279;<?xml version="1.0" encoding="utf-8"?><Relationships xmlns="http://schemas.openxmlformats.org/package/2006/relationships"><Relationship Type="http://schemas.openxmlformats.org/officeDocument/2006/relationships/customXmlProps" Target="/customXml/itemProps32.xml" Id="rId1"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32.xml><?xml version="1.0" encoding="utf-8"?>
<?mso-contentType ?>
<FormTemplates xmlns="http://schemas.microsoft.com/sharepoint/v3/contenttype/forms">
  <Display>DocumentLibraryForm</Display>
  <Edit>DocumentLibraryForm</Edit>
  <New>DocumentLibraryForm</New>
</FormTemplates>
</file>

<file path=customXml/itemProps11.xml><?xml version="1.0" encoding="utf-8"?>
<ds:datastoreItem xmlns:ds="http://schemas.openxmlformats.org/officeDocument/2006/customXml" ds:itemID="{0C3A76FD-84A8-4570-AE8E-1A764ED898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3.xml><?xml version="1.0" encoding="utf-8"?>
<ds:datastoreItem xmlns:ds="http://schemas.openxmlformats.org/officeDocument/2006/customXml" ds:itemID="{7F5D0C02-F1AE-45D8-BB78-F42070B27C3D}">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32.xml><?xml version="1.0" encoding="utf-8"?>
<ds:datastoreItem xmlns:ds="http://schemas.openxmlformats.org/officeDocument/2006/customXml" ds:itemID="{C9A5016E-0764-41AA-A483-7F7B98B85A32}">
  <ds:schemaRefs>
    <ds:schemaRef ds:uri="http://schemas.microsoft.com/sharepoint/v3/contenttype/forms"/>
  </ds:schemaRefs>
</ds:datastoreItem>
</file>

<file path=docProps/app.xml><?xml version="1.0" encoding="utf-8"?>
<ap:Properties xmlns:vt="http://schemas.openxmlformats.org/officeDocument/2006/docPropsVTypes" xmlns:ap="http://schemas.openxmlformats.org/officeDocument/2006/extended-properties">
  <ap:Template>TM04035490</ap:Template>
  <ap:DocSecurity>0</ap:DocSecurity>
  <ap:ScaleCrop>false</ap:ScaleCrop>
  <ap:HeadingPairs>
    <vt:vector baseType="variant" size="4">
      <vt:variant>
        <vt:lpstr>Hojas de cálculo</vt:lpstr>
      </vt:variant>
      <vt:variant>
        <vt:i4>3</vt:i4>
      </vt:variant>
      <vt:variant>
        <vt:lpstr>Rangos con nombre</vt:lpstr>
      </vt:variant>
      <vt:variant>
        <vt:i4>8</vt:i4>
      </vt:variant>
    </vt:vector>
  </ap:HeadingPairs>
  <ap:TitlesOfParts>
    <vt:vector baseType="lpstr" size="11">
      <vt:lpstr>Datos de clientes potenciales</vt:lpstr>
      <vt:lpstr>Ventas previstas </vt:lpstr>
      <vt:lpstr>Previsión ponderada mensual</vt:lpstr>
      <vt:lpstr>'Datos de clientes potenciales'!_FilterDatabase</vt:lpstr>
      <vt:lpstr>FechaSeguimiento</vt:lpstr>
      <vt:lpstr>Nombre_compañía</vt:lpstr>
      <vt:lpstr>Título1</vt:lpstr>
      <vt:lpstr>Título2</vt:lpstr>
      <vt:lpstr>TítuloFilaRegión1..N22</vt:lpstr>
      <vt:lpstr>'Datos de clientes potenciales'!Títulos_a_imprimir</vt:lpstr>
      <vt:lpstr>'Ventas previstas '!Títulos_a_imprimir</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2022-02-14T04:56:17Z</dcterms:created>
  <dcterms:modified xsi:type="dcterms:W3CDTF">2022-04-06T13:26:40Z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